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Bilanca stanj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<sst xmlns="http://schemas.openxmlformats.org/spreadsheetml/2006/main" count="65" uniqueCount="61">
  <si>
    <t>A. DOLGOROČNA SREDSTVA</t>
  </si>
  <si>
    <t xml:space="preserve">II.Opredmetena osnovna sredstva </t>
  </si>
  <si>
    <t>III. Naložbene nepremičnine</t>
  </si>
  <si>
    <t xml:space="preserve">IV. Dolgoročne finančne naložbe </t>
  </si>
  <si>
    <t xml:space="preserve">V. Dolgoročne poslovne terjatve </t>
  </si>
  <si>
    <t>VI. Odložene terjatve za davek</t>
  </si>
  <si>
    <t xml:space="preserve">B. KRATKOROČNA SREDSTVA </t>
  </si>
  <si>
    <t>III.Kratkoročne finančne naložbe</t>
  </si>
  <si>
    <t xml:space="preserve">II.Zaloge </t>
  </si>
  <si>
    <t>I. Sredstva za prodajo</t>
  </si>
  <si>
    <t xml:space="preserve">IV.Kratkoročne poslovne terjatve </t>
  </si>
  <si>
    <t>V. Denarna sredstva</t>
  </si>
  <si>
    <t>SREDSTVA</t>
  </si>
  <si>
    <t xml:space="preserve">OBVEZNOSTI DO VIROV SREDSTEV </t>
  </si>
  <si>
    <t xml:space="preserve">A. KAPITAL </t>
  </si>
  <si>
    <t xml:space="preserve">I. Vpoklicani kapital </t>
  </si>
  <si>
    <t>II. Kapitalske rezerve</t>
  </si>
  <si>
    <t xml:space="preserve">III. Rezerve iz dobička </t>
  </si>
  <si>
    <t>IV. Presežek iz prevrednotenja</t>
  </si>
  <si>
    <t xml:space="preserve">V. Preneseni čisti dobiček </t>
  </si>
  <si>
    <t xml:space="preserve">VI. Prenesena čista izguba </t>
  </si>
  <si>
    <t>VII. Čisti dobiček poslovnega leta</t>
  </si>
  <si>
    <t>VIII. Čista izguba poslovnega leta</t>
  </si>
  <si>
    <t>B. REZERVACIJE IN DOLGOROČNE PČR</t>
  </si>
  <si>
    <t>C. KRATKOROČNE AČR</t>
  </si>
  <si>
    <t xml:space="preserve">C. DOLGOROČNE OBVEZNOSTI </t>
  </si>
  <si>
    <t xml:space="preserve">I. Dolgoročne finančne obveznosti </t>
  </si>
  <si>
    <t xml:space="preserve">II. Dolgoročne poslovne obveznosti </t>
  </si>
  <si>
    <t>III. Odložene obveznosti za davek</t>
  </si>
  <si>
    <t xml:space="preserve">Č. KRATKOROČNE OBVEZNOSTI </t>
  </si>
  <si>
    <t xml:space="preserve">II. Kratkoročne finančne obveznosti </t>
  </si>
  <si>
    <t>III. Kratkoročne poslovne obveznosti</t>
  </si>
  <si>
    <t>D. KRATKOROČNE PČR</t>
  </si>
  <si>
    <t>I. Obveznosti za odtujitev</t>
  </si>
  <si>
    <t>I. Neopredmetena sredstva in dolgoročne ačr</t>
  </si>
  <si>
    <t>1.Material</t>
  </si>
  <si>
    <t>1.Do kupcev</t>
  </si>
  <si>
    <t>2.Druge</t>
  </si>
  <si>
    <t>RAZLIKA AKTIVA - PASIVA</t>
  </si>
  <si>
    <t>1.Zemljišča</t>
  </si>
  <si>
    <t>2.Zgradbe</t>
  </si>
  <si>
    <t>3.Oprema</t>
  </si>
  <si>
    <t>4.Drugo</t>
  </si>
  <si>
    <t xml:space="preserve">Začetna </t>
  </si>
  <si>
    <t>Končna</t>
  </si>
  <si>
    <t>Amortizacija</t>
  </si>
  <si>
    <t>Stroški materiala</t>
  </si>
  <si>
    <t>Stroški storitev</t>
  </si>
  <si>
    <t>Stroški dela</t>
  </si>
  <si>
    <t>-</t>
  </si>
  <si>
    <t>=</t>
  </si>
  <si>
    <t>IV. Stroški prodajanja in splošnih dejavnosti</t>
  </si>
  <si>
    <t>III. Kosmati poslovni izid</t>
  </si>
  <si>
    <t>II. Odhodki po stroških proizvajanja</t>
  </si>
  <si>
    <t>I. Prihodki od prodaje</t>
  </si>
  <si>
    <t>V. Celotni poslovni izid</t>
  </si>
  <si>
    <t>VI. 25% davek od dohodkov</t>
  </si>
  <si>
    <t>VII. Čisti poslovni izid</t>
  </si>
  <si>
    <t xml:space="preserve">Stroški prodajanja </t>
  </si>
  <si>
    <t>Neodpisana vrednost</t>
  </si>
  <si>
    <t>2.Dokončane proizvodnje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</si>
</sst>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€&quot;"/>
    <numFmt numFmtId="169" formatCode="#,##0.00\ _€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168" fontId="0" fillId="0" borderId="0" xfId="0" applyNumberFormat="1" applyAlignment="1">
      <alignment/>
    </xf>
    <xf numFmtId="168" fontId="33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168" fontId="33" fillId="0" borderId="0" xfId="0" applyNumberFormat="1" applyFont="1" applyAlignment="1" applyProtection="1">
      <alignment/>
      <protection locked="0"/>
    </xf>
    <xf numFmtId="168" fontId="33" fillId="0" borderId="0" xfId="0" applyNumberFormat="1" applyFont="1" applyAlignment="1" applyProtection="1">
      <alignment/>
      <protection/>
    </xf>
    <xf numFmtId="168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169" fontId="0" fillId="0" borderId="0" xfId="0" applyNumberFormat="1" applyAlignment="1">
      <alignment/>
    </xf>
    <xf numFmtId="169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45.421875" style="0" customWidth="1"/>
    <col min="4" max="9" width="15.7109375" style="0" customWidth="1"/>
  </cols>
  <sheetData>
    <row r="1" spans="5:9" ht="15">
      <c r="E1" s="7" t="s">
        <v>43</v>
      </c>
      <c r="G1" s="4" t="s">
        <v>44</v>
      </c>
      <c r="I1" s="4"/>
    </row>
    <row r="2" spans="5:9" ht="15">
      <c r="E2" s="7"/>
      <c r="G2" s="4"/>
      <c r="I2" s="4"/>
    </row>
    <row r="3" spans="1:9" ht="15">
      <c r="A3" s="1" t="s">
        <v>12</v>
      </c>
      <c r="D3" s="5"/>
      <c r="E3" s="9">
        <f>+(E4+E15+E25)</f>
        <v>18000</v>
      </c>
      <c r="F3" s="5"/>
      <c r="G3" s="6">
        <f>+(G4+G15+G25)</f>
        <v>19500</v>
      </c>
      <c r="H3" s="5"/>
      <c r="I3" s="6"/>
    </row>
    <row r="4" spans="2:9" ht="15">
      <c r="B4" s="1" t="s">
        <v>0</v>
      </c>
      <c r="D4" s="5"/>
      <c r="E4" s="9">
        <f>+(D5+D6+D11+D12+D13+D14)</f>
        <v>10000</v>
      </c>
      <c r="F4" s="5"/>
      <c r="G4" s="6">
        <f>+(F5+F6+F11+F12+F13+F14)</f>
        <v>7600</v>
      </c>
      <c r="H4" s="5"/>
      <c r="I4" s="6"/>
    </row>
    <row r="5" spans="3:9" ht="15">
      <c r="C5" s="3" t="s">
        <v>34</v>
      </c>
      <c r="D5" s="5"/>
      <c r="E5" s="5"/>
      <c r="F5" s="5"/>
      <c r="G5" s="5"/>
      <c r="H5" s="5"/>
      <c r="I5" s="5"/>
    </row>
    <row r="6" spans="3:9" ht="15">
      <c r="C6" s="2" t="s">
        <v>1</v>
      </c>
      <c r="D6" s="10">
        <f>+(D7+D8+D9+D10)</f>
        <v>10000</v>
      </c>
      <c r="E6" s="5"/>
      <c r="F6" s="5">
        <f>+(F7+F8+F9+F10)</f>
        <v>7600</v>
      </c>
      <c r="G6" s="5"/>
      <c r="H6" s="5"/>
      <c r="I6" s="5"/>
    </row>
    <row r="7" spans="3:9" ht="15">
      <c r="C7" s="2" t="s">
        <v>39</v>
      </c>
      <c r="D7" s="10">
        <v>2000</v>
      </c>
      <c r="E7" s="5"/>
      <c r="F7" s="5">
        <v>2000</v>
      </c>
      <c r="G7" s="5"/>
      <c r="H7" s="5"/>
      <c r="I7" s="5"/>
    </row>
    <row r="8" spans="3:9" ht="15">
      <c r="C8" s="2" t="s">
        <v>40</v>
      </c>
      <c r="D8" s="10">
        <v>5000</v>
      </c>
      <c r="E8" s="5"/>
      <c r="F8" s="5">
        <f>+(F50)</f>
        <v>2600</v>
      </c>
      <c r="G8" s="5"/>
      <c r="H8" s="5"/>
      <c r="I8" s="5"/>
    </row>
    <row r="9" spans="3:9" ht="15">
      <c r="C9" s="2" t="s">
        <v>41</v>
      </c>
      <c r="D9" s="10">
        <v>3000</v>
      </c>
      <c r="E9" s="5"/>
      <c r="F9" s="5">
        <v>3000</v>
      </c>
      <c r="G9" s="5"/>
      <c r="H9" s="5"/>
      <c r="I9" s="5"/>
    </row>
    <row r="10" spans="3:9" ht="15">
      <c r="C10" s="2" t="s">
        <v>42</v>
      </c>
      <c r="D10" s="10">
        <v>0</v>
      </c>
      <c r="E10" s="5"/>
      <c r="F10" s="5"/>
      <c r="G10" s="5"/>
      <c r="H10" s="5"/>
      <c r="I10" s="5"/>
    </row>
    <row r="11" spans="3:9" ht="15">
      <c r="C11" s="2" t="s">
        <v>2</v>
      </c>
      <c r="D11" s="5"/>
      <c r="E11" s="5"/>
      <c r="F11" s="5"/>
      <c r="G11" s="5"/>
      <c r="H11" s="5"/>
      <c r="I11" s="5"/>
    </row>
    <row r="12" spans="3:9" ht="15">
      <c r="C12" s="2" t="s">
        <v>3</v>
      </c>
      <c r="D12" s="5">
        <v>0</v>
      </c>
      <c r="E12" s="5"/>
      <c r="F12" s="5"/>
      <c r="G12" s="5"/>
      <c r="H12" s="5"/>
      <c r="I12" s="5"/>
    </row>
    <row r="13" spans="3:9" ht="15">
      <c r="C13" s="2" t="s">
        <v>4</v>
      </c>
      <c r="D13" s="10">
        <v>0</v>
      </c>
      <c r="E13" s="5"/>
      <c r="F13" s="5"/>
      <c r="G13" s="5"/>
      <c r="H13" s="5"/>
      <c r="I13" s="5"/>
    </row>
    <row r="14" spans="3:9" ht="15">
      <c r="C14" s="2" t="s">
        <v>5</v>
      </c>
      <c r="D14" s="5"/>
      <c r="E14" s="5"/>
      <c r="F14" s="5"/>
      <c r="G14" s="5"/>
      <c r="H14" s="5"/>
      <c r="I14" s="5"/>
    </row>
    <row r="15" spans="2:9" ht="15">
      <c r="B15" s="1" t="s">
        <v>6</v>
      </c>
      <c r="D15" s="5"/>
      <c r="E15" s="9">
        <f>+(D16+D17+D20+D21+D24)</f>
        <v>8000</v>
      </c>
      <c r="F15" s="5"/>
      <c r="G15" s="6">
        <f>+(F16+F17+F20+F21+F24)</f>
        <v>11900</v>
      </c>
      <c r="H15" s="5"/>
      <c r="I15" s="6"/>
    </row>
    <row r="16" spans="3:9" ht="15">
      <c r="C16" s="2" t="s">
        <v>9</v>
      </c>
      <c r="D16" s="5"/>
      <c r="E16" s="5"/>
      <c r="F16" s="5"/>
      <c r="G16" s="5"/>
      <c r="H16" s="5"/>
      <c r="I16" s="5"/>
    </row>
    <row r="17" spans="3:9" ht="15">
      <c r="C17" s="2" t="s">
        <v>8</v>
      </c>
      <c r="D17" s="11">
        <f>+(D18+D19)</f>
        <v>4000</v>
      </c>
      <c r="E17" s="5"/>
      <c r="F17" s="5">
        <f>+(F18+F19)</f>
        <v>2500</v>
      </c>
      <c r="G17" s="5"/>
      <c r="H17" s="5"/>
      <c r="I17" s="5"/>
    </row>
    <row r="18" spans="3:9" ht="15">
      <c r="C18" s="2" t="s">
        <v>35</v>
      </c>
      <c r="D18" s="10">
        <v>4000</v>
      </c>
      <c r="E18" s="5"/>
      <c r="F18" s="5">
        <f>+(D51)</f>
        <v>1500</v>
      </c>
      <c r="G18" s="5"/>
      <c r="H18" s="5"/>
      <c r="I18" s="5"/>
    </row>
    <row r="19" spans="3:9" ht="15">
      <c r="C19" s="2" t="s">
        <v>60</v>
      </c>
      <c r="D19" s="10"/>
      <c r="E19" s="5"/>
      <c r="F19" s="5">
        <v>1000</v>
      </c>
      <c r="G19" s="5"/>
      <c r="H19" s="5"/>
      <c r="I19" s="5"/>
    </row>
    <row r="20" spans="3:9" ht="15">
      <c r="C20" s="2" t="s">
        <v>7</v>
      </c>
      <c r="D20" s="5"/>
      <c r="E20" s="5"/>
      <c r="F20" s="5"/>
      <c r="G20" s="5"/>
      <c r="H20" s="5"/>
      <c r="I20" s="5"/>
    </row>
    <row r="21" spans="3:9" ht="15">
      <c r="C21" s="2" t="s">
        <v>10</v>
      </c>
      <c r="D21" s="5">
        <f>+(D22+D23)</f>
        <v>3000</v>
      </c>
      <c r="E21" s="5"/>
      <c r="F21" s="5">
        <f>+(F22+F23)</f>
        <v>9400</v>
      </c>
      <c r="G21" s="5"/>
      <c r="H21" s="5"/>
      <c r="I21" s="5"/>
    </row>
    <row r="22" spans="3:9" ht="15">
      <c r="C22" s="2" t="s">
        <v>36</v>
      </c>
      <c r="D22" s="10">
        <v>3000</v>
      </c>
      <c r="E22" s="5"/>
      <c r="F22" s="5">
        <v>9400</v>
      </c>
      <c r="G22" s="5"/>
      <c r="H22" s="5"/>
      <c r="I22" s="5"/>
    </row>
    <row r="23" spans="3:9" ht="15">
      <c r="C23" s="2" t="s">
        <v>37</v>
      </c>
      <c r="D23" s="10"/>
      <c r="E23" s="5"/>
      <c r="F23" s="5"/>
      <c r="G23" s="5"/>
      <c r="H23" s="5"/>
      <c r="I23" s="5"/>
    </row>
    <row r="24" spans="3:9" ht="15">
      <c r="C24" s="2" t="s">
        <v>11</v>
      </c>
      <c r="D24" s="10">
        <v>1000</v>
      </c>
      <c r="E24" s="5"/>
      <c r="F24" s="5"/>
      <c r="G24" s="5"/>
      <c r="H24" s="5"/>
      <c r="I24" s="5"/>
    </row>
    <row r="25" spans="2:9" ht="15">
      <c r="B25" s="1" t="s">
        <v>24</v>
      </c>
      <c r="D25" s="5"/>
      <c r="E25" s="8">
        <v>0</v>
      </c>
      <c r="F25" s="5"/>
      <c r="G25" s="6">
        <v>0</v>
      </c>
      <c r="H25" s="5"/>
      <c r="I25" s="6"/>
    </row>
    <row r="26" spans="2:9" ht="15">
      <c r="B26" s="1"/>
      <c r="D26" s="5"/>
      <c r="E26" s="6"/>
      <c r="F26" s="5"/>
      <c r="G26" s="6"/>
      <c r="H26" s="5"/>
      <c r="I26" s="6"/>
    </row>
    <row r="27" spans="1:9" ht="15">
      <c r="A27" s="1" t="s">
        <v>13</v>
      </c>
      <c r="D27" s="5"/>
      <c r="E27" s="9">
        <f>+(E28+E37+E38+E42+E46)</f>
        <v>18000</v>
      </c>
      <c r="F27" s="5"/>
      <c r="G27" s="6">
        <f>+(G28+G37+G38+G42+G46)</f>
        <v>19500</v>
      </c>
      <c r="H27" s="5"/>
      <c r="I27" s="6"/>
    </row>
    <row r="28" spans="2:9" ht="15">
      <c r="B28" s="1" t="s">
        <v>14</v>
      </c>
      <c r="D28" s="5"/>
      <c r="E28" s="6">
        <f>+(D29+D30+D31+D32+D33+D34+D35+D36)</f>
        <v>11000</v>
      </c>
      <c r="F28" s="5"/>
      <c r="G28" s="6">
        <f>+(F29+F30+F31+F32+F33+F34+F35+F36)</f>
        <v>12125</v>
      </c>
      <c r="H28" s="5"/>
      <c r="I28" s="6"/>
    </row>
    <row r="29" spans="3:9" ht="15">
      <c r="C29" s="1" t="s">
        <v>15</v>
      </c>
      <c r="D29" s="10">
        <v>11000</v>
      </c>
      <c r="E29" s="6"/>
      <c r="F29" s="5">
        <v>11000</v>
      </c>
      <c r="G29" s="6"/>
      <c r="H29" s="5"/>
      <c r="I29" s="6"/>
    </row>
    <row r="30" spans="3:9" ht="15">
      <c r="C30" s="1" t="s">
        <v>16</v>
      </c>
      <c r="D30" s="5"/>
      <c r="E30" s="6"/>
      <c r="F30" s="5"/>
      <c r="G30" s="6"/>
      <c r="H30" s="5"/>
      <c r="I30" s="6"/>
    </row>
    <row r="31" spans="3:9" ht="15">
      <c r="C31" s="1" t="s">
        <v>17</v>
      </c>
      <c r="D31" s="5"/>
      <c r="E31" s="6"/>
      <c r="F31" s="5"/>
      <c r="G31" s="6"/>
      <c r="H31" s="5"/>
      <c r="I31" s="6"/>
    </row>
    <row r="32" spans="3:9" ht="15">
      <c r="C32" s="1" t="s">
        <v>18</v>
      </c>
      <c r="D32" s="5"/>
      <c r="E32" s="6"/>
      <c r="F32" s="5"/>
      <c r="G32" s="6"/>
      <c r="H32" s="5"/>
      <c r="I32" s="6"/>
    </row>
    <row r="33" spans="3:9" ht="15">
      <c r="C33" s="1" t="s">
        <v>19</v>
      </c>
      <c r="D33" s="5"/>
      <c r="E33" s="6"/>
      <c r="F33" s="5"/>
      <c r="G33" s="6"/>
      <c r="H33" s="5"/>
      <c r="I33" s="6"/>
    </row>
    <row r="34" spans="3:9" ht="15">
      <c r="C34" s="1" t="s">
        <v>20</v>
      </c>
      <c r="D34" s="5"/>
      <c r="E34" s="6"/>
      <c r="F34" s="5"/>
      <c r="G34" s="6"/>
      <c r="H34" s="5"/>
      <c r="I34" s="6"/>
    </row>
    <row r="35" spans="3:9" ht="15">
      <c r="C35" s="1" t="s">
        <v>21</v>
      </c>
      <c r="D35" s="5"/>
      <c r="E35" s="6"/>
      <c r="F35" s="5">
        <v>1125</v>
      </c>
      <c r="G35" s="6"/>
      <c r="H35" s="5"/>
      <c r="I35" s="6"/>
    </row>
    <row r="36" spans="3:9" ht="15">
      <c r="C36" s="1" t="s">
        <v>22</v>
      </c>
      <c r="D36" s="5"/>
      <c r="E36" s="6"/>
      <c r="F36" s="5"/>
      <c r="G36" s="6"/>
      <c r="H36" s="5"/>
      <c r="I36" s="6"/>
    </row>
    <row r="37" spans="2:9" ht="15">
      <c r="B37" s="1" t="s">
        <v>23</v>
      </c>
      <c r="D37" s="5"/>
      <c r="E37" s="6">
        <v>0</v>
      </c>
      <c r="F37" s="5"/>
      <c r="G37" s="6">
        <v>0</v>
      </c>
      <c r="H37" s="5"/>
      <c r="I37" s="6"/>
    </row>
    <row r="38" spans="2:9" ht="15">
      <c r="B38" s="1" t="s">
        <v>25</v>
      </c>
      <c r="D38" s="5"/>
      <c r="E38" s="6">
        <f>+(D39+D40+D41)</f>
        <v>0</v>
      </c>
      <c r="F38" s="5"/>
      <c r="G38" s="6">
        <f>+(F39+F40+F41)</f>
        <v>0</v>
      </c>
      <c r="H38" s="5"/>
      <c r="I38" s="6"/>
    </row>
    <row r="39" spans="3:9" ht="15">
      <c r="C39" s="1" t="s">
        <v>26</v>
      </c>
      <c r="D39" s="5"/>
      <c r="E39" s="6"/>
      <c r="F39" s="5"/>
      <c r="G39" s="6"/>
      <c r="H39" s="5"/>
      <c r="I39" s="6"/>
    </row>
    <row r="40" spans="3:9" ht="15">
      <c r="C40" s="1" t="s">
        <v>27</v>
      </c>
      <c r="D40" s="5"/>
      <c r="E40" s="6"/>
      <c r="F40" s="5"/>
      <c r="G40" s="6"/>
      <c r="H40" s="5"/>
      <c r="I40" s="6"/>
    </row>
    <row r="41" spans="3:9" ht="15">
      <c r="C41" s="1" t="s">
        <v>28</v>
      </c>
      <c r="D41" s="5"/>
      <c r="E41" s="6"/>
      <c r="F41" s="5"/>
      <c r="G41" s="6"/>
      <c r="H41" s="5"/>
      <c r="I41" s="6"/>
    </row>
    <row r="42" spans="2:9" ht="15">
      <c r="B42" s="1" t="s">
        <v>29</v>
      </c>
      <c r="D42" s="5"/>
      <c r="E42" s="6">
        <f>+(D43+D44+D45)</f>
        <v>7000</v>
      </c>
      <c r="F42" s="5"/>
      <c r="G42" s="6">
        <f>+(F43+F44+F45)</f>
        <v>7375</v>
      </c>
      <c r="H42" s="5"/>
      <c r="I42" s="6"/>
    </row>
    <row r="43" spans="3:9" ht="15">
      <c r="C43" s="1" t="s">
        <v>33</v>
      </c>
      <c r="D43" s="5"/>
      <c r="E43" s="6"/>
      <c r="F43" s="5"/>
      <c r="G43" s="6"/>
      <c r="H43" s="5"/>
      <c r="I43" s="6"/>
    </row>
    <row r="44" spans="3:9" ht="15">
      <c r="C44" s="1" t="s">
        <v>30</v>
      </c>
      <c r="D44" s="5"/>
      <c r="E44" s="6"/>
      <c r="F44" s="5"/>
      <c r="G44" s="6"/>
      <c r="H44" s="5"/>
      <c r="I44" s="6"/>
    </row>
    <row r="45" spans="3:9" ht="15">
      <c r="C45" s="1" t="s">
        <v>31</v>
      </c>
      <c r="D45" s="10">
        <v>7000</v>
      </c>
      <c r="E45" s="6"/>
      <c r="F45" s="5">
        <v>7375</v>
      </c>
      <c r="G45" s="6"/>
      <c r="H45" s="5"/>
      <c r="I45" s="6"/>
    </row>
    <row r="46" spans="2:9" ht="15">
      <c r="B46" s="1" t="s">
        <v>32</v>
      </c>
      <c r="D46" s="5"/>
      <c r="E46" s="6"/>
      <c r="F46" s="5"/>
      <c r="G46" s="6"/>
      <c r="H46" s="5"/>
      <c r="I46" s="6"/>
    </row>
    <row r="47" spans="1:9" ht="15">
      <c r="A47" s="4" t="s">
        <v>38</v>
      </c>
      <c r="B47" s="4"/>
      <c r="C47" s="4"/>
      <c r="D47" s="4"/>
      <c r="E47" s="6">
        <f>+(E3-E27)</f>
        <v>0</v>
      </c>
      <c r="F47" s="4"/>
      <c r="G47" s="6">
        <f>+(G3-G27)</f>
        <v>0</v>
      </c>
      <c r="H47" s="4"/>
      <c r="I47" s="6"/>
    </row>
    <row r="49" spans="1:6" ht="15">
      <c r="A49" s="4"/>
      <c r="F49" t="s">
        <v>59</v>
      </c>
    </row>
    <row r="50" spans="3:6" ht="15">
      <c r="C50" t="s">
        <v>45</v>
      </c>
      <c r="D50" s="5">
        <v>2400</v>
      </c>
      <c r="F50" s="5">
        <f>+(D8+-D50)</f>
        <v>2600</v>
      </c>
    </row>
    <row r="51" spans="3:4" ht="15">
      <c r="C51" t="s">
        <v>46</v>
      </c>
      <c r="D51" s="5">
        <v>1500</v>
      </c>
    </row>
    <row r="52" spans="3:4" ht="15">
      <c r="C52" t="s">
        <v>47</v>
      </c>
      <c r="D52" s="5">
        <v>800</v>
      </c>
    </row>
    <row r="53" spans="3:9" ht="15">
      <c r="C53" t="s">
        <v>48</v>
      </c>
      <c r="D53" s="5">
        <v>1800</v>
      </c>
      <c r="E53" s="10"/>
      <c r="F53" s="5"/>
      <c r="G53" s="5"/>
      <c r="H53" s="5"/>
      <c r="I53" s="5"/>
    </row>
    <row r="54" spans="4:9" ht="15">
      <c r="D54" s="10">
        <f>+SUM(D50:D53)</f>
        <v>6500</v>
      </c>
      <c r="E54" s="5"/>
      <c r="F54" s="5"/>
      <c r="G54" s="5"/>
      <c r="H54" s="5"/>
      <c r="I54" s="5"/>
    </row>
    <row r="55" spans="3:9" ht="15">
      <c r="C55" t="s">
        <v>58</v>
      </c>
      <c r="D55" s="10">
        <v>1000</v>
      </c>
      <c r="E55" s="5"/>
      <c r="F55" s="5"/>
      <c r="G55" s="5"/>
      <c r="H55" s="5"/>
      <c r="I55" s="5"/>
    </row>
    <row r="56" spans="4:9" ht="15">
      <c r="D56" s="10">
        <f>+(D54-D55)</f>
        <v>5500</v>
      </c>
      <c r="E56" s="5"/>
      <c r="F56" s="5"/>
      <c r="G56" s="5"/>
      <c r="H56" s="5"/>
      <c r="I56" s="5"/>
    </row>
    <row r="57" spans="4:9" ht="15">
      <c r="D57" s="10"/>
      <c r="E57" s="5"/>
      <c r="F57" s="5"/>
      <c r="G57" s="5"/>
      <c r="H57" s="5"/>
      <c r="I57" s="5"/>
    </row>
    <row r="58" spans="4:9" ht="15">
      <c r="D58" s="13"/>
      <c r="E58" s="5"/>
      <c r="F58" s="5"/>
      <c r="G58" s="5"/>
      <c r="H58" s="5"/>
      <c r="I58" s="5"/>
    </row>
    <row r="59" spans="3:9" ht="15">
      <c r="C59" t="s">
        <v>54</v>
      </c>
      <c r="D59" s="13">
        <v>8000</v>
      </c>
      <c r="E59" s="5"/>
      <c r="F59" s="5"/>
      <c r="G59" s="5"/>
      <c r="H59" s="5"/>
      <c r="I59" s="5"/>
    </row>
    <row r="60" spans="2:9" ht="15">
      <c r="B60" t="s">
        <v>49</v>
      </c>
      <c r="C60" t="s">
        <v>53</v>
      </c>
      <c r="D60" s="13">
        <f>+(D56)</f>
        <v>5500</v>
      </c>
      <c r="E60" s="5"/>
      <c r="F60" s="5"/>
      <c r="G60" s="5"/>
      <c r="H60" s="5"/>
      <c r="I60" s="5"/>
    </row>
    <row r="61" spans="1:9" ht="15">
      <c r="A61" s="4"/>
      <c r="B61" t="s">
        <v>50</v>
      </c>
      <c r="C61" t="s">
        <v>52</v>
      </c>
      <c r="D61" s="13">
        <f>+(D59-D60)</f>
        <v>2500</v>
      </c>
      <c r="E61" s="5"/>
      <c r="F61" s="5"/>
      <c r="G61" s="5"/>
      <c r="H61" s="5"/>
      <c r="I61" s="5"/>
    </row>
    <row r="62" spans="2:9" ht="15">
      <c r="B62" t="s">
        <v>49</v>
      </c>
      <c r="C62" t="s">
        <v>51</v>
      </c>
      <c r="D62" s="13">
        <f>+(D55)</f>
        <v>1000</v>
      </c>
      <c r="E62" s="5"/>
      <c r="F62" s="5"/>
      <c r="G62" s="5"/>
      <c r="H62" s="5"/>
      <c r="I62" s="5"/>
    </row>
    <row r="63" spans="2:9" ht="15">
      <c r="B63" t="s">
        <v>50</v>
      </c>
      <c r="C63" t="s">
        <v>55</v>
      </c>
      <c r="D63" s="13">
        <f>+(D61-D62)</f>
        <v>1500</v>
      </c>
      <c r="E63" s="5"/>
      <c r="F63" s="5"/>
      <c r="G63" s="5"/>
      <c r="H63" s="5"/>
      <c r="I63" s="5"/>
    </row>
    <row r="64" spans="2:9" ht="15">
      <c r="B64" t="s">
        <v>49</v>
      </c>
      <c r="C64" t="s">
        <v>56</v>
      </c>
      <c r="D64" s="13">
        <f>+(D63*0.25)</f>
        <v>375</v>
      </c>
      <c r="E64" s="5"/>
      <c r="F64" s="5"/>
      <c r="G64" s="5"/>
      <c r="H64" s="5"/>
      <c r="I64" s="5"/>
    </row>
    <row r="65" spans="2:9" ht="15">
      <c r="B65" t="s">
        <v>50</v>
      </c>
      <c r="C65" t="s">
        <v>57</v>
      </c>
      <c r="D65" s="14">
        <f>+(D63-D64)</f>
        <v>1125</v>
      </c>
      <c r="E65" s="5"/>
      <c r="F65" s="5"/>
      <c r="G65" s="5"/>
      <c r="H65" s="5"/>
      <c r="I65" s="5"/>
    </row>
    <row r="66" spans="4:9" ht="15">
      <c r="D66" s="12"/>
      <c r="E66" s="5"/>
      <c r="F66" s="5"/>
      <c r="G66" s="5"/>
      <c r="H66" s="5"/>
      <c r="I66" s="5"/>
    </row>
    <row r="67" ht="15">
      <c r="D67" s="5"/>
    </row>
    <row r="68" ht="15">
      <c r="D68" s="5"/>
    </row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Pavliha R&amp;R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Črtomir Pavliha</dc:creator>
  <cp:keywords/>
  <dc:description/>
  <cp:lastModifiedBy>Črtomir Pavliha</cp:lastModifiedBy>
  <cp:lastPrinted>2010-08-17T13:42:35Z</cp:lastPrinted>
  <dcterms:created xsi:type="dcterms:W3CDTF">2010-08-17T12:43:42Z</dcterms:created>
  <dcterms:modified xsi:type="dcterms:W3CDTF">2010-08-21T12:46:37Z</dcterms:modified>
  <cp:category/>
  <cp:version/>
  <cp:contentType/>
  <cp:contentStatus/>
</cp:coreProperties>
</file>