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ilanca stan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<sst xmlns="http://schemas.openxmlformats.org/spreadsheetml/2006/main" count="63" uniqueCount="61">
  <si>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A. DOLGOROČNA SREDSTVA</t>
  </si>
  <si>
    <t xml:space="preserve">II.Opredmetena osnovna sredstva </t>
  </si>
  <si>
    <t>III. Naložbene nepremičnine</t>
  </si>
  <si>
    <t xml:space="preserve">IV. Dolgoročne finančne naložbe </t>
  </si>
  <si>
    <t xml:space="preserve">V. Dolgoročne poslovne terjatve </t>
  </si>
  <si>
    <t>VI. Odložene terjatve za davek</t>
  </si>
  <si>
    <t xml:space="preserve">B. KRATKOROČNA SREDSTVA </t>
  </si>
  <si>
    <t>III.Kratkoročne finančne naložbe</t>
  </si>
  <si>
    <t xml:space="preserve">II.Zaloge </t>
  </si>
  <si>
    <t>I. Sredstva za prodajo</t>
  </si>
  <si>
    <t xml:space="preserve">IV.Kratkoročne poslovne terjatve </t>
  </si>
  <si>
    <t>V. Denarna sredstva</t>
  </si>
  <si>
    <t>SREDSTVA</t>
  </si>
  <si>
    <t xml:space="preserve">OBVEZNOSTI DO VIROV SREDSTEV </t>
  </si>
  <si>
    <t xml:space="preserve">A. KAPITAL </t>
  </si>
  <si>
    <t xml:space="preserve">I. Vpoklicani kapital </t>
  </si>
  <si>
    <t>II. Kapitalske rezerve</t>
  </si>
  <si>
    <t xml:space="preserve">III. Rezerve iz dobička </t>
  </si>
  <si>
    <t>IV. Presežek iz prevrednotenja</t>
  </si>
  <si>
    <t xml:space="preserve">V. Preneseni čisti dobiček </t>
  </si>
  <si>
    <t xml:space="preserve">VI. Prenesena čista izguba </t>
  </si>
  <si>
    <t>VII. Čisti dobiček poslovnega leta</t>
  </si>
  <si>
    <t>VIII. Čista izguba poslovnega leta</t>
  </si>
  <si>
    <t>B. REZERVACIJE IN DOLGOROČNE PČR</t>
  </si>
  <si>
    <t>C. KRATKOROČNE AČR</t>
  </si>
  <si>
    <t xml:space="preserve">C. DOLGOROČNE OBVEZNOSTI </t>
  </si>
  <si>
    <t xml:space="preserve">I. Dolgoročne finančne obveznosti </t>
  </si>
  <si>
    <t xml:space="preserve">II. Dolgoročne poslovne obveznosti </t>
  </si>
  <si>
    <t>III. Odložene obveznosti za davek</t>
  </si>
  <si>
    <t xml:space="preserve">Č. KRATKOROČNE OBVEZNOSTI </t>
  </si>
  <si>
    <t xml:space="preserve">II. Kratkoročne finančne obveznosti </t>
  </si>
  <si>
    <t>III. Kratkoročne poslovne obveznosti</t>
  </si>
  <si>
    <t>D. KRATKOROČNE PČR</t>
  </si>
  <si>
    <t>I. Obveznosti za odtujitev</t>
  </si>
  <si>
    <t>I. Neopredmetena sredstva in dolgoročne ačr</t>
  </si>
  <si>
    <t>1.Material</t>
  </si>
  <si>
    <t>2.Trgovsko blago</t>
  </si>
  <si>
    <t>Tekoče leto</t>
  </si>
  <si>
    <t>1.Do kupcev</t>
  </si>
  <si>
    <t>2.Druge</t>
  </si>
  <si>
    <t>RAZLIKA AKTIVA - PASIVA</t>
  </si>
  <si>
    <t>1.Zemljišča</t>
  </si>
  <si>
    <t>2.Zgradbe</t>
  </si>
  <si>
    <t>3.Oprema</t>
  </si>
  <si>
    <t>4.Drugo</t>
  </si>
  <si>
    <t>1. Načrtovanje osnovnih sredstev</t>
  </si>
  <si>
    <t>Neodpisana vr.</t>
  </si>
  <si>
    <t>Leto II</t>
  </si>
  <si>
    <t>Neodpisana II</t>
  </si>
  <si>
    <t>Amortizacija II</t>
  </si>
  <si>
    <t>Leto III</t>
  </si>
  <si>
    <t>Amortizacija III</t>
  </si>
  <si>
    <t>Neodpisana III</t>
  </si>
  <si>
    <t>Stopnja amort.</t>
  </si>
  <si>
    <t>Zgradbe leto I</t>
  </si>
  <si>
    <t>Zgradbe leto II nabava za 12.000</t>
  </si>
  <si>
    <t>Zgradbe leto II nabava za 40.000</t>
  </si>
  <si>
    <t>Računalniška oprema nabava v letu II</t>
  </si>
  <si>
    <t>Računalniška oprema nabava v letu III</t>
  </si>
  <si>
    <t>Druga oprema</t>
  </si>
  <si>
    <t>Nove nabave je bilo mogoče v letu II in III financirati iz lastnih sredstev. Pasiva bilance se ni spremenila. Spremenilo se je samo stanje denarja.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</si>
</sst>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168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8" fontId="33" fillId="0" borderId="0" xfId="0" applyNumberFormat="1" applyFont="1" applyAlignment="1" applyProtection="1">
      <alignment/>
      <protection locked="0"/>
    </xf>
    <xf numFmtId="168" fontId="33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57">
      <selection activeCell="C65" sqref="C65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45.421875" style="0" customWidth="1"/>
    <col min="4" max="9" width="15.7109375" style="0" customWidth="1"/>
  </cols>
  <sheetData>
    <row r="1" spans="5:9" ht="15">
      <c r="E1" s="7" t="s">
        <v>37</v>
      </c>
      <c r="G1" s="4" t="s">
        <v>47</v>
      </c>
      <c r="I1" s="4" t="s">
        <v>50</v>
      </c>
    </row>
    <row r="2" spans="5:9" ht="15">
      <c r="E2" s="7"/>
      <c r="G2" s="4"/>
      <c r="I2" s="4"/>
    </row>
    <row r="3" spans="1:9" ht="15">
      <c r="A3" s="1" t="s">
        <v>12</v>
      </c>
      <c r="D3" s="5"/>
      <c r="E3" s="9">
        <f>+(E4+E15+E25)</f>
        <v>1043273</v>
      </c>
      <c r="F3" s="5"/>
      <c r="G3" s="6">
        <f>+(G4+G15+G25)</f>
        <v>1043273</v>
      </c>
      <c r="H3" s="5"/>
      <c r="I3" s="6">
        <f>+(I4+I15+I25)</f>
        <v>1043273</v>
      </c>
    </row>
    <row r="4" spans="2:9" ht="15">
      <c r="B4" s="1" t="s">
        <v>0</v>
      </c>
      <c r="D4" s="5"/>
      <c r="E4" s="9">
        <f>+(D5+D6+D11+D12+D13+D14)</f>
        <v>734756</v>
      </c>
      <c r="F4" s="5"/>
      <c r="G4" s="6">
        <f>+(F5+F6+F11+F12+F13+F14)</f>
        <v>721280</v>
      </c>
      <c r="H4" s="5"/>
      <c r="I4" s="6">
        <f>+(H5+H6+H11+H12+H13+H14)</f>
        <v>740064</v>
      </c>
    </row>
    <row r="5" spans="3:9" ht="15">
      <c r="C5" s="3" t="s">
        <v>34</v>
      </c>
      <c r="D5" s="5"/>
      <c r="E5" s="5"/>
      <c r="F5" s="5"/>
      <c r="G5" s="5"/>
      <c r="H5" s="5"/>
      <c r="I5" s="5"/>
    </row>
    <row r="6" spans="3:9" ht="15">
      <c r="C6" s="2" t="s">
        <v>1</v>
      </c>
      <c r="D6" s="10">
        <f>+(D7+D8+D9+D10)</f>
        <v>720875</v>
      </c>
      <c r="E6" s="5"/>
      <c r="F6" s="5">
        <f>+(F7+F8+F9+F10)</f>
        <v>707399</v>
      </c>
      <c r="G6" s="5"/>
      <c r="H6" s="5">
        <f>+(H7+H8+H9+H10)</f>
        <v>726183</v>
      </c>
      <c r="I6" s="5"/>
    </row>
    <row r="7" spans="3:9" ht="15">
      <c r="C7" s="2" t="s">
        <v>41</v>
      </c>
      <c r="D7" s="10">
        <v>105443</v>
      </c>
      <c r="E7" s="5"/>
      <c r="F7" s="5">
        <v>105443</v>
      </c>
      <c r="G7" s="5"/>
      <c r="H7" s="5">
        <v>105443</v>
      </c>
      <c r="I7" s="5"/>
    </row>
    <row r="8" spans="3:9" ht="15">
      <c r="C8" s="2" t="s">
        <v>42</v>
      </c>
      <c r="D8" s="10">
        <v>560979</v>
      </c>
      <c r="E8" s="5"/>
      <c r="F8" s="5">
        <f>+(G56)</f>
        <v>557088</v>
      </c>
      <c r="G8" s="5"/>
      <c r="H8" s="5">
        <f>+(I56)</f>
        <v>580957</v>
      </c>
      <c r="I8" s="5"/>
    </row>
    <row r="9" spans="3:9" ht="15">
      <c r="C9" s="2" t="s">
        <v>43</v>
      </c>
      <c r="D9" s="10">
        <v>49145</v>
      </c>
      <c r="E9" s="5"/>
      <c r="F9" s="5">
        <f>+(G61)</f>
        <v>39560</v>
      </c>
      <c r="G9" s="5"/>
      <c r="H9" s="5">
        <f>+(I61)</f>
        <v>34475</v>
      </c>
      <c r="I9" s="5"/>
    </row>
    <row r="10" spans="3:9" ht="15">
      <c r="C10" s="2" t="s">
        <v>44</v>
      </c>
      <c r="D10" s="10">
        <v>5308</v>
      </c>
      <c r="E10" s="5"/>
      <c r="F10" s="5">
        <v>5308</v>
      </c>
      <c r="G10" s="5"/>
      <c r="H10" s="5">
        <v>5308</v>
      </c>
      <c r="I10" s="5"/>
    </row>
    <row r="11" spans="3:9" ht="15">
      <c r="C11" s="2" t="s">
        <v>2</v>
      </c>
      <c r="D11" s="5"/>
      <c r="E11" s="5"/>
      <c r="F11" s="5"/>
      <c r="G11" s="5"/>
      <c r="H11" s="5"/>
      <c r="I11" s="5"/>
    </row>
    <row r="12" spans="3:9" ht="15">
      <c r="C12" s="2" t="s">
        <v>3</v>
      </c>
      <c r="D12" s="5">
        <v>7968</v>
      </c>
      <c r="E12" s="5"/>
      <c r="F12" s="5">
        <v>7968</v>
      </c>
      <c r="G12" s="5"/>
      <c r="H12" s="5">
        <v>7968</v>
      </c>
      <c r="I12" s="5"/>
    </row>
    <row r="13" spans="3:9" ht="15">
      <c r="C13" s="2" t="s">
        <v>4</v>
      </c>
      <c r="D13" s="10">
        <v>5913</v>
      </c>
      <c r="E13" s="5"/>
      <c r="F13" s="5">
        <v>5913</v>
      </c>
      <c r="G13" s="5"/>
      <c r="H13" s="5">
        <v>5913</v>
      </c>
      <c r="I13" s="5"/>
    </row>
    <row r="14" spans="3:9" ht="15">
      <c r="C14" s="2" t="s">
        <v>5</v>
      </c>
      <c r="D14" s="5"/>
      <c r="E14" s="5"/>
      <c r="F14" s="5"/>
      <c r="G14" s="5"/>
      <c r="H14" s="5"/>
      <c r="I14" s="5"/>
    </row>
    <row r="15" spans="2:9" ht="15">
      <c r="B15" s="1" t="s">
        <v>6</v>
      </c>
      <c r="D15" s="5"/>
      <c r="E15" s="9">
        <f>+(D16+D17+D20+D21+D24)</f>
        <v>308517</v>
      </c>
      <c r="F15" s="5"/>
      <c r="G15" s="6">
        <f>+(F16+F17+F20+F21+F24)</f>
        <v>321993</v>
      </c>
      <c r="H15" s="5"/>
      <c r="I15" s="6">
        <f>+(H16+H17+H20+H21+H24)</f>
        <v>303209</v>
      </c>
    </row>
    <row r="16" spans="3:9" ht="15">
      <c r="C16" s="2" t="s">
        <v>9</v>
      </c>
      <c r="D16" s="5"/>
      <c r="E16" s="5"/>
      <c r="F16" s="5"/>
      <c r="G16" s="5"/>
      <c r="H16" s="5"/>
      <c r="I16" s="5"/>
    </row>
    <row r="17" spans="3:9" ht="15">
      <c r="C17" s="2" t="s">
        <v>8</v>
      </c>
      <c r="D17" s="11">
        <f>+(D18+D19)</f>
        <v>199610</v>
      </c>
      <c r="E17" s="5"/>
      <c r="F17" s="5">
        <f>+(F18+F19)</f>
        <v>199610</v>
      </c>
      <c r="G17" s="5"/>
      <c r="H17" s="5">
        <f>+(H18+H19)</f>
        <v>199610</v>
      </c>
      <c r="I17" s="5"/>
    </row>
    <row r="18" spans="3:9" ht="15">
      <c r="C18" s="2" t="s">
        <v>35</v>
      </c>
      <c r="D18" s="10">
        <v>3753</v>
      </c>
      <c r="E18" s="5"/>
      <c r="F18" s="5">
        <v>3753</v>
      </c>
      <c r="G18" s="5"/>
      <c r="H18" s="5">
        <v>3753</v>
      </c>
      <c r="I18" s="5"/>
    </row>
    <row r="19" spans="3:9" ht="15">
      <c r="C19" s="2" t="s">
        <v>36</v>
      </c>
      <c r="D19" s="10">
        <v>195857</v>
      </c>
      <c r="E19" s="5"/>
      <c r="F19" s="5">
        <v>195857</v>
      </c>
      <c r="G19" s="5"/>
      <c r="H19" s="5">
        <v>195857</v>
      </c>
      <c r="I19" s="5"/>
    </row>
    <row r="20" spans="3:9" ht="15">
      <c r="C20" s="2" t="s">
        <v>7</v>
      </c>
      <c r="D20" s="5"/>
      <c r="E20" s="5"/>
      <c r="F20" s="5"/>
      <c r="G20" s="5"/>
      <c r="H20" s="5"/>
      <c r="I20" s="5"/>
    </row>
    <row r="21" spans="3:9" ht="15">
      <c r="C21" s="2" t="s">
        <v>10</v>
      </c>
      <c r="D21" s="5">
        <f>+(D22+D23)</f>
        <v>88058</v>
      </c>
      <c r="E21" s="5"/>
      <c r="F21" s="5">
        <f>+(F22+F23)</f>
        <v>88058</v>
      </c>
      <c r="G21" s="5"/>
      <c r="H21" s="5">
        <f>+(H22+H23)</f>
        <v>88058</v>
      </c>
      <c r="I21" s="5"/>
    </row>
    <row r="22" spans="3:9" ht="15">
      <c r="C22" s="2" t="s">
        <v>38</v>
      </c>
      <c r="D22" s="10">
        <v>88058</v>
      </c>
      <c r="E22" s="5"/>
      <c r="F22" s="5">
        <v>88058</v>
      </c>
      <c r="G22" s="5"/>
      <c r="H22" s="5">
        <v>88058</v>
      </c>
      <c r="I22" s="5"/>
    </row>
    <row r="23" spans="3:9" ht="15">
      <c r="C23" s="2" t="s">
        <v>39</v>
      </c>
      <c r="D23" s="10"/>
      <c r="E23" s="5"/>
      <c r="F23" s="5"/>
      <c r="G23" s="5"/>
      <c r="H23" s="5"/>
      <c r="I23" s="5"/>
    </row>
    <row r="24" spans="3:9" ht="15">
      <c r="C24" s="2" t="s">
        <v>11</v>
      </c>
      <c r="D24" s="10">
        <v>20849</v>
      </c>
      <c r="E24" s="5"/>
      <c r="F24" s="5">
        <v>34325</v>
      </c>
      <c r="G24" s="5"/>
      <c r="H24" s="5">
        <v>15541</v>
      </c>
      <c r="I24" s="5"/>
    </row>
    <row r="25" spans="2:9" ht="15">
      <c r="B25" s="1" t="s">
        <v>24</v>
      </c>
      <c r="D25" s="5"/>
      <c r="E25" s="8">
        <v>0</v>
      </c>
      <c r="F25" s="5"/>
      <c r="G25" s="6">
        <v>0</v>
      </c>
      <c r="H25" s="5"/>
      <c r="I25" s="6">
        <v>0</v>
      </c>
    </row>
    <row r="26" spans="2:9" ht="15">
      <c r="B26" s="1"/>
      <c r="D26" s="5"/>
      <c r="E26" s="6"/>
      <c r="F26" s="5"/>
      <c r="G26" s="6"/>
      <c r="H26" s="5"/>
      <c r="I26" s="6"/>
    </row>
    <row r="27" spans="1:9" ht="15">
      <c r="A27" s="1" t="s">
        <v>13</v>
      </c>
      <c r="D27" s="5"/>
      <c r="E27" s="9">
        <f>+(E28+E37+E38+E42+E46)</f>
        <v>1043273</v>
      </c>
      <c r="F27" s="5"/>
      <c r="G27" s="6">
        <f>+(G28+G37+G38+G42+G46)</f>
        <v>1043273</v>
      </c>
      <c r="H27" s="5"/>
      <c r="I27" s="6">
        <f>+(I28+I37+I38+I42+I46)</f>
        <v>1043273</v>
      </c>
    </row>
    <row r="28" spans="2:9" ht="15">
      <c r="B28" s="1" t="s">
        <v>14</v>
      </c>
      <c r="D28" s="5"/>
      <c r="E28" s="6">
        <f>+(D29+D30+D31+D32+D33+D34+D35+D36)</f>
        <v>836891</v>
      </c>
      <c r="F28" s="5"/>
      <c r="G28" s="6">
        <f>+(F29+F30+F31+F32+F33+F34+F35+F36)</f>
        <v>836891</v>
      </c>
      <c r="H28" s="5"/>
      <c r="I28" s="6">
        <f>+(H29+H30+H31+H32+H33+H34+H35+H36)</f>
        <v>836891</v>
      </c>
    </row>
    <row r="29" spans="3:9" ht="15">
      <c r="C29" s="1" t="s">
        <v>15</v>
      </c>
      <c r="D29" s="10">
        <v>836891</v>
      </c>
      <c r="E29" s="6"/>
      <c r="F29" s="5">
        <v>836891</v>
      </c>
      <c r="G29" s="6"/>
      <c r="H29" s="5">
        <v>836891</v>
      </c>
      <c r="I29" s="6"/>
    </row>
    <row r="30" spans="3:9" ht="15">
      <c r="C30" s="1" t="s">
        <v>16</v>
      </c>
      <c r="D30" s="5"/>
      <c r="E30" s="6"/>
      <c r="F30" s="5"/>
      <c r="G30" s="6"/>
      <c r="H30" s="5"/>
      <c r="I30" s="6"/>
    </row>
    <row r="31" spans="3:9" ht="15">
      <c r="C31" s="1" t="s">
        <v>17</v>
      </c>
      <c r="D31" s="5"/>
      <c r="E31" s="6"/>
      <c r="F31" s="5"/>
      <c r="G31" s="6"/>
      <c r="H31" s="5"/>
      <c r="I31" s="6"/>
    </row>
    <row r="32" spans="3:9" ht="15">
      <c r="C32" s="1" t="s">
        <v>18</v>
      </c>
      <c r="D32" s="5"/>
      <c r="E32" s="6"/>
      <c r="F32" s="5"/>
      <c r="G32" s="6"/>
      <c r="H32" s="5"/>
      <c r="I32" s="6"/>
    </row>
    <row r="33" spans="3:9" ht="15">
      <c r="C33" s="1" t="s">
        <v>19</v>
      </c>
      <c r="D33" s="5"/>
      <c r="E33" s="6"/>
      <c r="F33" s="5"/>
      <c r="G33" s="6"/>
      <c r="H33" s="5"/>
      <c r="I33" s="6"/>
    </row>
    <row r="34" spans="3:9" ht="15">
      <c r="C34" s="1" t="s">
        <v>20</v>
      </c>
      <c r="D34" s="5"/>
      <c r="E34" s="6"/>
      <c r="F34" s="5"/>
      <c r="G34" s="6"/>
      <c r="H34" s="5"/>
      <c r="I34" s="6"/>
    </row>
    <row r="35" spans="3:9" ht="15">
      <c r="C35" s="1" t="s">
        <v>21</v>
      </c>
      <c r="D35" s="5"/>
      <c r="E35" s="6"/>
      <c r="F35" s="5"/>
      <c r="G35" s="6"/>
      <c r="H35" s="5"/>
      <c r="I35" s="6"/>
    </row>
    <row r="36" spans="3:9" ht="15">
      <c r="C36" s="1" t="s">
        <v>22</v>
      </c>
      <c r="D36" s="5"/>
      <c r="E36" s="6"/>
      <c r="F36" s="5"/>
      <c r="G36" s="6"/>
      <c r="H36" s="5"/>
      <c r="I36" s="6"/>
    </row>
    <row r="37" spans="2:9" ht="15">
      <c r="B37" s="1" t="s">
        <v>23</v>
      </c>
      <c r="D37" s="5"/>
      <c r="E37" s="6">
        <v>0</v>
      </c>
      <c r="F37" s="5"/>
      <c r="G37" s="6">
        <v>0</v>
      </c>
      <c r="H37" s="5"/>
      <c r="I37" s="6">
        <v>0</v>
      </c>
    </row>
    <row r="38" spans="2:9" ht="15">
      <c r="B38" s="1" t="s">
        <v>25</v>
      </c>
      <c r="D38" s="5"/>
      <c r="E38" s="6">
        <f>+(D39+D40+D41)</f>
        <v>0</v>
      </c>
      <c r="F38" s="5"/>
      <c r="G38" s="6">
        <f>+(F39+F40+F41)</f>
        <v>0</v>
      </c>
      <c r="H38" s="5"/>
      <c r="I38" s="6">
        <f>+(H39+H40+H41)</f>
        <v>0</v>
      </c>
    </row>
    <row r="39" spans="3:9" ht="15">
      <c r="C39" s="1" t="s">
        <v>26</v>
      </c>
      <c r="D39" s="5"/>
      <c r="E39" s="6"/>
      <c r="F39" s="5"/>
      <c r="G39" s="6"/>
      <c r="H39" s="5"/>
      <c r="I39" s="6"/>
    </row>
    <row r="40" spans="3:9" ht="15">
      <c r="C40" s="1" t="s">
        <v>27</v>
      </c>
      <c r="D40" s="5"/>
      <c r="E40" s="6"/>
      <c r="F40" s="5"/>
      <c r="G40" s="6"/>
      <c r="H40" s="5"/>
      <c r="I40" s="6"/>
    </row>
    <row r="41" spans="3:9" ht="15">
      <c r="C41" s="1" t="s">
        <v>28</v>
      </c>
      <c r="D41" s="5"/>
      <c r="E41" s="6"/>
      <c r="F41" s="5"/>
      <c r="G41" s="6"/>
      <c r="H41" s="5"/>
      <c r="I41" s="6"/>
    </row>
    <row r="42" spans="2:9" ht="15">
      <c r="B42" s="1" t="s">
        <v>29</v>
      </c>
      <c r="D42" s="5"/>
      <c r="E42" s="6">
        <f>+(D43+D44+D45)</f>
        <v>199373</v>
      </c>
      <c r="F42" s="5"/>
      <c r="G42" s="6">
        <f>+(F43+F44+F45)</f>
        <v>199373</v>
      </c>
      <c r="H42" s="5"/>
      <c r="I42" s="6">
        <f>+(H43+H44+H45)</f>
        <v>199373</v>
      </c>
    </row>
    <row r="43" spans="3:9" ht="15">
      <c r="C43" s="1" t="s">
        <v>33</v>
      </c>
      <c r="D43" s="5"/>
      <c r="E43" s="6"/>
      <c r="F43" s="5"/>
      <c r="G43" s="6"/>
      <c r="H43" s="5"/>
      <c r="I43" s="6"/>
    </row>
    <row r="44" spans="3:9" ht="15">
      <c r="C44" s="1" t="s">
        <v>30</v>
      </c>
      <c r="D44" s="5"/>
      <c r="E44" s="6"/>
      <c r="F44" s="5"/>
      <c r="G44" s="6"/>
      <c r="H44" s="5"/>
      <c r="I44" s="6"/>
    </row>
    <row r="45" spans="3:9" ht="15">
      <c r="C45" s="1" t="s">
        <v>31</v>
      </c>
      <c r="D45" s="10">
        <v>199373</v>
      </c>
      <c r="E45" s="6"/>
      <c r="F45" s="5">
        <v>199373</v>
      </c>
      <c r="G45" s="6"/>
      <c r="H45" s="5">
        <v>199373</v>
      </c>
      <c r="I45" s="6"/>
    </row>
    <row r="46" spans="2:9" ht="15">
      <c r="B46" s="1" t="s">
        <v>32</v>
      </c>
      <c r="D46" s="5"/>
      <c r="E46" s="6">
        <v>7009</v>
      </c>
      <c r="F46" s="5"/>
      <c r="G46" s="6">
        <v>7009</v>
      </c>
      <c r="H46" s="5"/>
      <c r="I46" s="6">
        <v>7009</v>
      </c>
    </row>
    <row r="47" spans="1:9" ht="15">
      <c r="A47" s="4" t="s">
        <v>40</v>
      </c>
      <c r="B47" s="4"/>
      <c r="C47" s="4"/>
      <c r="D47" s="4"/>
      <c r="E47" s="6">
        <f>+(E3-E27)</f>
        <v>0</v>
      </c>
      <c r="F47" s="4"/>
      <c r="G47" s="6">
        <f>+(G3-G27)</f>
        <v>0</v>
      </c>
      <c r="H47" s="4"/>
      <c r="I47" s="6">
        <f>+(I3-I27)</f>
        <v>0</v>
      </c>
    </row>
    <row r="49" ht="15">
      <c r="A49" s="4" t="s">
        <v>45</v>
      </c>
    </row>
    <row r="51" spans="6:8" ht="15">
      <c r="F51" t="s">
        <v>47</v>
      </c>
      <c r="H51" t="s">
        <v>50</v>
      </c>
    </row>
    <row r="52" spans="4:9" ht="15">
      <c r="D52" t="s">
        <v>53</v>
      </c>
      <c r="E52" t="s">
        <v>46</v>
      </c>
      <c r="F52" t="s">
        <v>49</v>
      </c>
      <c r="G52" t="s">
        <v>48</v>
      </c>
      <c r="H52" t="s">
        <v>51</v>
      </c>
      <c r="I52" t="s">
        <v>52</v>
      </c>
    </row>
    <row r="53" spans="3:9" ht="15">
      <c r="C53" t="s">
        <v>54</v>
      </c>
      <c r="D53" s="13"/>
      <c r="E53" s="10">
        <v>560979</v>
      </c>
      <c r="F53" s="5">
        <v>15891</v>
      </c>
      <c r="G53" s="5">
        <f>+(E53-F53)</f>
        <v>545088</v>
      </c>
      <c r="H53" s="5">
        <v>15891</v>
      </c>
      <c r="I53" s="5">
        <f>+(G53-H53)</f>
        <v>529197</v>
      </c>
    </row>
    <row r="54" spans="3:9" ht="15">
      <c r="C54" t="s">
        <v>55</v>
      </c>
      <c r="D54" s="14">
        <v>0.02</v>
      </c>
      <c r="E54" s="5"/>
      <c r="F54" s="5"/>
      <c r="G54" s="5">
        <v>12000</v>
      </c>
      <c r="H54" s="5">
        <f>+(G54*(D54/100)*100)</f>
        <v>240</v>
      </c>
      <c r="I54" s="5">
        <f>+(G54-H54)</f>
        <v>11760</v>
      </c>
    </row>
    <row r="55" spans="3:9" ht="15">
      <c r="C55" t="s">
        <v>56</v>
      </c>
      <c r="D55" s="13">
        <v>0.02</v>
      </c>
      <c r="E55" s="5"/>
      <c r="F55" s="5"/>
      <c r="G55" s="5"/>
      <c r="H55" s="5"/>
      <c r="I55" s="5">
        <v>40000</v>
      </c>
    </row>
    <row r="56" spans="4:9" ht="15">
      <c r="D56" s="13"/>
      <c r="E56" s="5"/>
      <c r="F56" s="5"/>
      <c r="G56" s="5">
        <f>+SUM(G53:G55)</f>
        <v>557088</v>
      </c>
      <c r="H56" s="5"/>
      <c r="I56" s="5">
        <f>+SUM(I53:I55)</f>
        <v>580957</v>
      </c>
    </row>
    <row r="57" spans="4:9" ht="15">
      <c r="D57" s="13"/>
      <c r="E57" s="5"/>
      <c r="F57" s="5"/>
      <c r="G57" s="5"/>
      <c r="H57" s="5"/>
      <c r="I57" s="5"/>
    </row>
    <row r="58" spans="1:9" ht="15">
      <c r="A58" s="4"/>
      <c r="C58" t="s">
        <v>59</v>
      </c>
      <c r="D58" s="13"/>
      <c r="E58" s="5">
        <v>49145</v>
      </c>
      <c r="F58" s="5">
        <v>19585</v>
      </c>
      <c r="G58" s="5">
        <f>+(E58-F58)</f>
        <v>29560</v>
      </c>
      <c r="H58" s="5">
        <v>19585</v>
      </c>
      <c r="I58" s="5">
        <f>+(G58-H58)</f>
        <v>9975</v>
      </c>
    </row>
    <row r="59" spans="3:9" ht="15">
      <c r="C59" t="s">
        <v>57</v>
      </c>
      <c r="D59" s="13">
        <v>0.1</v>
      </c>
      <c r="E59" s="5"/>
      <c r="F59" s="5">
        <f>+(G59*D59)</f>
        <v>1000</v>
      </c>
      <c r="G59" s="5">
        <v>10000</v>
      </c>
      <c r="H59" s="5">
        <f>+(F59)</f>
        <v>1000</v>
      </c>
      <c r="I59" s="5">
        <f>+(G59-H59)</f>
        <v>9000</v>
      </c>
    </row>
    <row r="60" spans="3:9" ht="15">
      <c r="C60" t="s">
        <v>58</v>
      </c>
      <c r="D60" s="13">
        <v>0.2</v>
      </c>
      <c r="E60" s="5"/>
      <c r="F60" s="5"/>
      <c r="G60" s="5"/>
      <c r="H60" s="5"/>
      <c r="I60" s="5">
        <v>15500</v>
      </c>
    </row>
    <row r="61" spans="4:9" ht="15">
      <c r="D61" s="13"/>
      <c r="E61" s="5"/>
      <c r="F61" s="5"/>
      <c r="G61" s="5">
        <f>+SUM(G58:G60)</f>
        <v>39560</v>
      </c>
      <c r="H61" s="5"/>
      <c r="I61" s="5">
        <f>+SUM(I58:I60)</f>
        <v>34475</v>
      </c>
    </row>
    <row r="62" spans="4:9" ht="15">
      <c r="D62" s="12"/>
      <c r="E62" s="5"/>
      <c r="F62" s="5"/>
      <c r="G62" s="5"/>
      <c r="H62" s="5"/>
      <c r="I62" s="5"/>
    </row>
    <row r="63" spans="4:9" ht="15">
      <c r="D63" s="12"/>
      <c r="E63" s="5"/>
      <c r="F63" s="5"/>
      <c r="G63" s="5"/>
      <c r="H63" s="5"/>
      <c r="I63" s="5"/>
    </row>
    <row r="64" spans="3:4" ht="15">
      <c r="C64" t="s">
        <v>60</v>
      </c>
      <c r="D64" s="5"/>
    </row>
    <row r="65" ht="15">
      <c r="D65" s="5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cp:lastPrinted>2010-08-17T13:42:35Z</cp:lastPrinted>
  <dcterms:created xsi:type="dcterms:W3CDTF">2010-08-17T12:43:42Z</dcterms:created>
  <dcterms:modified xsi:type="dcterms:W3CDTF">2010-08-21T12:01:21Z</dcterms:modified>
  <cp:category/>
  <cp:version/>
  <cp:contentType/>
  <cp:contentStatus/>
</cp:coreProperties>
</file>