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ilanca stanja" sheetId="1" r:id="rId1"/>
    <sheet name="Bilanca uspeha" sheetId="2" r:id="rId2"/>
    <sheet name="Bilanca finančnih tokov" sheetId="3" r:id="rId3"/>
  </sheets>
  <definedNames/>
  <calcPr fullCalcOnLoad="1"/>
</workbook>
</file>

<file path=xl/sharedStrings.xml><?xml version="1.0" encoding="utf-8"?>
<sst xmlns="http://schemas.openxmlformats.org/spreadsheetml/2006/main" count="117" uniqueCount="112">
  <si>
    <t>A. DOLGOROČNA SREDSTVA</t>
  </si>
  <si>
    <t xml:space="preserve">II.Opredmetena osnovna sredstva </t>
  </si>
  <si>
    <t>III. Naložbene nepremičnine</t>
  </si>
  <si>
    <t xml:space="preserve">IV. Dolgoročne finančne naložbe </t>
  </si>
  <si>
    <t xml:space="preserve">V. Dolgoročne poslovne terjatve </t>
  </si>
  <si>
    <t>VI. Odložene terjatve za davek</t>
  </si>
  <si>
    <t xml:space="preserve">B. KRATKOROČNA SREDSTVA </t>
  </si>
  <si>
    <t>III.Kratkoročne finančne naložbe</t>
  </si>
  <si>
    <t xml:space="preserve">II.Zaloge </t>
  </si>
  <si>
    <t>I. Sredstva za prodajo</t>
  </si>
  <si>
    <t xml:space="preserve">IV.Kratkoročne poslovne terjatve </t>
  </si>
  <si>
    <t>V. Denarna sredstva</t>
  </si>
  <si>
    <t>SREDSTVA</t>
  </si>
  <si>
    <t xml:space="preserve">OBVEZNOSTI DO VIROV SREDSTEV </t>
  </si>
  <si>
    <t xml:space="preserve">A. KAPITAL </t>
  </si>
  <si>
    <t xml:space="preserve">I. Vpoklicani kapital </t>
  </si>
  <si>
    <t>II. Kapitalske rezerve</t>
  </si>
  <si>
    <t xml:space="preserve">III. Rezerve iz dobička </t>
  </si>
  <si>
    <t>IV. Presežek iz prevrednotenja</t>
  </si>
  <si>
    <t xml:space="preserve">V. Preneseni čisti dobiček </t>
  </si>
  <si>
    <t xml:space="preserve">VI. Prenesena čista izguba </t>
  </si>
  <si>
    <t>VII. Čisti dobiček poslovnega leta</t>
  </si>
  <si>
    <t>VIII. Čista izguba poslovnega leta</t>
  </si>
  <si>
    <t>B. REZERVACIJE IN DOLGOROČNE PČR</t>
  </si>
  <si>
    <t>C. KRATKOROČNE AČR</t>
  </si>
  <si>
    <t xml:space="preserve">C. DOLGOROČNE OBVEZNOSTI </t>
  </si>
  <si>
    <t xml:space="preserve">I. Dolgoročne finančne obveznosti </t>
  </si>
  <si>
    <t xml:space="preserve">II. Dolgoročne poslovne obveznosti </t>
  </si>
  <si>
    <t>III. Odložene obveznosti za davek</t>
  </si>
  <si>
    <t xml:space="preserve">Č. KRATKOROČNE OBVEZNOSTI </t>
  </si>
  <si>
    <t xml:space="preserve">II. Kratkoročne finančne obveznosti </t>
  </si>
  <si>
    <t>III. Kratkoročne poslovne obveznosti</t>
  </si>
  <si>
    <t>D. KRATKOROČNE PČR</t>
  </si>
  <si>
    <t>I. Obveznosti za odtujitev</t>
  </si>
  <si>
    <t>I. Neopredmetena sredstva in dolgoročne ačr</t>
  </si>
  <si>
    <t>1.Material</t>
  </si>
  <si>
    <t>2.Trgovsko blago</t>
  </si>
  <si>
    <t>1.Do kupcev</t>
  </si>
  <si>
    <t>2.Druge</t>
  </si>
  <si>
    <t>RAZLIKA AKTIVA - PASIVA</t>
  </si>
  <si>
    <t>1.Zemljišča</t>
  </si>
  <si>
    <t>2.Zgradbe</t>
  </si>
  <si>
    <t>3.Oprema</t>
  </si>
  <si>
    <t>4.Drugo</t>
  </si>
  <si>
    <t>A. ČISTI PRIHODKI OD PRODAJE</t>
  </si>
  <si>
    <t>M. DRUGI ODHODKI</t>
  </si>
  <si>
    <t>P. DAVEK IZ DOBIČKA</t>
  </si>
  <si>
    <t>G. POSLOVNI ODHODKI</t>
  </si>
  <si>
    <t>H. DOBIČEK IZ POSLOVANJA</t>
  </si>
  <si>
    <t>J. FINANČNI PRIHODKI</t>
  </si>
  <si>
    <t>K. FINANČNI ODHODKI</t>
  </si>
  <si>
    <t xml:space="preserve">L. DRUGI PRIHODKI </t>
  </si>
  <si>
    <t>N. CELOTNI DOBIČEK</t>
  </si>
  <si>
    <t>III. Amortizacija</t>
  </si>
  <si>
    <t>I. Nabavna vrednosti blaga</t>
  </si>
  <si>
    <t>I. Stroški blaga</t>
  </si>
  <si>
    <t>III. Stroški storitev</t>
  </si>
  <si>
    <t>IV. Stroški dela</t>
  </si>
  <si>
    <t>S. ČISTI DOBIČEK</t>
  </si>
  <si>
    <t>Prihodki A</t>
  </si>
  <si>
    <t>Prihodki B</t>
  </si>
  <si>
    <t>Prihodki C</t>
  </si>
  <si>
    <t>Prihodki D</t>
  </si>
  <si>
    <t>Material A</t>
  </si>
  <si>
    <t>Material B</t>
  </si>
  <si>
    <t>Material C</t>
  </si>
  <si>
    <t>Material D</t>
  </si>
  <si>
    <t>Splošni stroški materiala</t>
  </si>
  <si>
    <r>
      <t xml:space="preserve"> </t>
    </r>
    <r>
      <rPr>
        <b/>
        <i/>
        <sz val="11"/>
        <color indexed="8"/>
        <rFont val="Calibri"/>
        <family val="2"/>
      </rPr>
      <t xml:space="preserve">A. Denarni tokovi pri poslovanju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</si>
  <si>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a) Prejemki pri poslovanju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</si>
  <si>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Prejemki od prodaje proizvodov in storitev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</si>
  <si>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Drugi prejemki pri poslovanju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</si>
  <si>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b) Izdatki pri poslovanju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</si>
  <si>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Izdatki za nakupe materiala in storitev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</si>
  <si>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Izdatki za dajatve vseh vrst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</si>
  <si>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Drugi izdatki pri poslovanju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</si>
  <si>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Prejemki od odtujitve neopredmetenih sredstev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</si>
  <si>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Prejemki od odtujitve opredmetenih osnovnih sredstev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</si>
  <si>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Izdatki za pridobitev neopredmetenih sredstev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</si>
  <si>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Izdatki za pridobitev opredmetenih osnovnih sredstev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</si>
  <si>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i/>
        <sz val="11"/>
        <color indexed="8"/>
        <rFont val="Calibri"/>
        <family val="2"/>
      </rPr>
      <t xml:space="preserve">C. Denarni tokovi pri financiranju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</si>
  <si>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a) Prejemki pri financiranju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</si>
  <si>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b) Izdatki pri financiranju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</si>
  <si>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Izdatki za dane obresti, ki se nanašajo na financiranje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</si>
  <si>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x) Denarni izid v obdobju (seštevek prebitkov Ac, Bc in Cc)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</si>
  <si>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y)Začetnostanjedenarnihsredstev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</si>
  <si>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B.Denarni tokovi pri naložbenju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</si>
  <si>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plače in deleže zaposlencev v dobičku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</si>
  <si>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Prejemki od odtujitve naložbenih nepremičnin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</si>
  <si>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Prejemki od odtujitve dolgoročnih finančnih naložb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</si>
  <si>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Prejemki od odtujitve kratkoročnih finančnih naložb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</si>
  <si>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Prejemki od dobljenih obresti in deležev v dobičku drugih</t>
    </r>
  </si>
  <si>
    <r>
      <t xml:space="preserve"> </t>
    </r>
    <r>
      <rPr>
        <b/>
        <sz val="11"/>
        <color indexed="8"/>
        <rFont val="Calibri"/>
        <family val="2"/>
      </rPr>
      <t>a)Prejemki pri naložbenju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</si>
  <si>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b)Izdatki pri naložbenju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</si>
  <si>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pridobitev naložbenih nepremičnin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</si>
  <si>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pridobitev dolgoročnih finančnih naložb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</si>
  <si>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pridobitev kratkoročnih finančnih naložb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</si>
  <si>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Prejemki od vplačanega kapitala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</si>
  <si>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Prejemki od povečanja dolgoročnih finančnih obveznosti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</si>
  <si>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Prejemki od povečanja kratkoročnih finančnih obveznosti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</si>
  <si>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vračila kapitala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</si>
  <si>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odplačila dolgoročnih finančnih obveznosti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</si>
  <si>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odplačila kratkoročnih finančnih obveznosti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</si>
  <si>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Izdatki za izplačila dividend in drugih deležev v dobičku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</si>
  <si>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Č.Končno stanje denarnih sredstev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</si>
  <si>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c) Prebitek prejemkov ali prebitek izdatkov pri financiranju (a + b)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</si>
  <si>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c) Prebitek prejemkov ali prebitek izdatkov  pri naložbenju (a+b)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</si>
  <si>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c) Prebitek prejemkov ali prebitek izdatkov pri poslovanju (a + b) </t>
    </r>
    <r>
      <rPr>
        <sz val="11"/>
        <rFont val="Calibri"/>
        <family val="2"/>
      </rPr>
      <t xml:space="preserve"> </t>
    </r>
  </si>
  <si>
    <t>Podjetje planira da bo v tekočem letu doseglo rezultat kot ga prijazuje v Bilanci uspeha</t>
  </si>
  <si>
    <t>Planira tudi nabavo nove opreme v višini 50.000€</t>
  </si>
  <si>
    <t>Na podlagi predračunske bilance uspeha sestavi končno bilanco stanja na dan 31.12.</t>
  </si>
  <si>
    <t>In pa tudi Bilanco finančnih tokov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</si>
</sst>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168" fontId="0" fillId="0" borderId="0" xfId="0" applyNumberFormat="1" applyAlignment="1">
      <alignment/>
    </xf>
    <xf numFmtId="168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168" fontId="37" fillId="0" borderId="0" xfId="0" applyNumberFormat="1" applyFont="1" applyAlignment="1" applyProtection="1">
      <alignment/>
      <protection locked="0"/>
    </xf>
    <xf numFmtId="168" fontId="37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locked="0"/>
    </xf>
    <xf numFmtId="0" fontId="4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8">
      <selection activeCell="D17" sqref="D17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45.421875" style="0" customWidth="1"/>
    <col min="4" max="9" width="15.7109375" style="0" customWidth="1"/>
  </cols>
  <sheetData>
    <row r="1" spans="5:9" ht="15">
      <c r="E1" s="16">
        <v>40179</v>
      </c>
      <c r="G1" s="16">
        <v>40543</v>
      </c>
      <c r="I1" s="4"/>
    </row>
    <row r="2" spans="5:9" ht="15">
      <c r="E2" s="7"/>
      <c r="G2" s="7"/>
      <c r="I2" s="4"/>
    </row>
    <row r="3" spans="1:9" ht="15">
      <c r="A3" s="1" t="s">
        <v>12</v>
      </c>
      <c r="D3" s="5"/>
      <c r="E3" s="9">
        <f>+(E4+E15+E25)</f>
        <v>395715</v>
      </c>
      <c r="F3" s="5"/>
      <c r="G3" s="9">
        <f>+(G4+G15+G25)</f>
        <v>413526</v>
      </c>
      <c r="H3" s="5"/>
      <c r="I3" s="6"/>
    </row>
    <row r="4" spans="2:9" ht="15">
      <c r="B4" s="1" t="s">
        <v>0</v>
      </c>
      <c r="D4" s="5"/>
      <c r="E4" s="9">
        <f>+(D5+D6+D11+D12+D13+D14)</f>
        <v>210795</v>
      </c>
      <c r="F4" s="5"/>
      <c r="G4" s="9">
        <f>+(F5+F6+F11+F12+F13+F14)</f>
        <v>247477</v>
      </c>
      <c r="H4" s="5"/>
      <c r="I4" s="6"/>
    </row>
    <row r="5" spans="3:9" ht="15">
      <c r="C5" s="3" t="s">
        <v>34</v>
      </c>
      <c r="D5" s="5"/>
      <c r="E5" s="5"/>
      <c r="F5" s="5"/>
      <c r="G5" s="5"/>
      <c r="H5" s="5"/>
      <c r="I5" s="5"/>
    </row>
    <row r="6" spans="3:9" ht="15">
      <c r="C6" s="2" t="s">
        <v>1</v>
      </c>
      <c r="D6" s="10">
        <f>+(D7+D8+D9+D10)</f>
        <v>209070</v>
      </c>
      <c r="E6" s="5"/>
      <c r="F6" s="10">
        <f>+(F7+F8+F9+F10)</f>
        <v>245752</v>
      </c>
      <c r="G6" s="5"/>
      <c r="H6" s="5"/>
      <c r="I6" s="5"/>
    </row>
    <row r="7" spans="3:9" ht="15">
      <c r="C7" s="2" t="s">
        <v>40</v>
      </c>
      <c r="D7" s="10"/>
      <c r="E7" s="5"/>
      <c r="F7" s="10"/>
      <c r="G7" s="5"/>
      <c r="H7" s="5"/>
      <c r="I7" s="5"/>
    </row>
    <row r="8" spans="3:9" ht="15">
      <c r="C8" s="2" t="s">
        <v>41</v>
      </c>
      <c r="D8" s="10"/>
      <c r="E8" s="5"/>
      <c r="F8" s="10"/>
      <c r="G8" s="5"/>
      <c r="H8" s="5"/>
      <c r="I8" s="5"/>
    </row>
    <row r="9" spans="3:9" ht="15">
      <c r="C9" s="2" t="s">
        <v>42</v>
      </c>
      <c r="D9" s="10">
        <v>209070</v>
      </c>
      <c r="E9" s="5"/>
      <c r="F9" s="10">
        <v>245752</v>
      </c>
      <c r="G9" s="5"/>
      <c r="H9" s="5"/>
      <c r="I9" s="5"/>
    </row>
    <row r="10" spans="3:9" ht="15">
      <c r="C10" s="2" t="s">
        <v>43</v>
      </c>
      <c r="D10" s="10"/>
      <c r="E10" s="5"/>
      <c r="F10" s="10"/>
      <c r="G10" s="5"/>
      <c r="H10" s="5"/>
      <c r="I10" s="5"/>
    </row>
    <row r="11" spans="3:9" ht="15">
      <c r="C11" s="2" t="s">
        <v>2</v>
      </c>
      <c r="D11" s="5"/>
      <c r="E11" s="5"/>
      <c r="F11" s="5"/>
      <c r="G11" s="5"/>
      <c r="H11" s="5"/>
      <c r="I11" s="5"/>
    </row>
    <row r="12" spans="3:9" ht="15">
      <c r="C12" s="2" t="s">
        <v>3</v>
      </c>
      <c r="D12" s="5"/>
      <c r="E12" s="5"/>
      <c r="F12" s="5"/>
      <c r="G12" s="5"/>
      <c r="H12" s="5"/>
      <c r="I12" s="5"/>
    </row>
    <row r="13" spans="3:9" ht="15">
      <c r="C13" s="2" t="s">
        <v>4</v>
      </c>
      <c r="D13" s="10">
        <v>1725</v>
      </c>
      <c r="E13" s="5"/>
      <c r="F13" s="10">
        <v>1725</v>
      </c>
      <c r="G13" s="5"/>
      <c r="H13" s="5"/>
      <c r="I13" s="5"/>
    </row>
    <row r="14" spans="3:9" ht="15">
      <c r="C14" s="2" t="s">
        <v>5</v>
      </c>
      <c r="D14" s="5"/>
      <c r="E14" s="5"/>
      <c r="F14" s="5"/>
      <c r="G14" s="5"/>
      <c r="H14" s="5"/>
      <c r="I14" s="5"/>
    </row>
    <row r="15" spans="2:9" ht="15">
      <c r="B15" s="1" t="s">
        <v>6</v>
      </c>
      <c r="D15" s="5"/>
      <c r="E15" s="9">
        <f>+(D16+D17+D20+D21+D24)</f>
        <v>184920</v>
      </c>
      <c r="F15" s="5"/>
      <c r="G15" s="9">
        <f>+(F16+F17+F20+F21+F24)</f>
        <v>166049</v>
      </c>
      <c r="H15" s="5"/>
      <c r="I15" s="6"/>
    </row>
    <row r="16" spans="3:9" ht="15">
      <c r="C16" s="2" t="s">
        <v>9</v>
      </c>
      <c r="D16" s="5"/>
      <c r="E16" s="5"/>
      <c r="F16" s="5"/>
      <c r="G16" s="5"/>
      <c r="H16" s="5"/>
      <c r="I16" s="5"/>
    </row>
    <row r="17" spans="3:9" ht="15">
      <c r="C17" s="2" t="s">
        <v>8</v>
      </c>
      <c r="D17" s="11">
        <f>+(D18+D19)</f>
        <v>86950</v>
      </c>
      <c r="E17" s="5"/>
      <c r="F17" s="11">
        <f>+(F18+F19)</f>
        <v>86950</v>
      </c>
      <c r="G17" s="5"/>
      <c r="H17" s="5"/>
      <c r="I17" s="5"/>
    </row>
    <row r="18" spans="3:9" ht="15">
      <c r="C18" s="2" t="s">
        <v>35</v>
      </c>
      <c r="D18" s="10"/>
      <c r="E18" s="5"/>
      <c r="F18" s="10"/>
      <c r="G18" s="5"/>
      <c r="H18" s="5"/>
      <c r="I18" s="5"/>
    </row>
    <row r="19" spans="3:9" ht="15">
      <c r="C19" s="2" t="s">
        <v>36</v>
      </c>
      <c r="D19" s="10">
        <v>86950</v>
      </c>
      <c r="E19" s="5"/>
      <c r="F19" s="10">
        <v>86950</v>
      </c>
      <c r="G19" s="5"/>
      <c r="H19" s="5"/>
      <c r="I19" s="5"/>
    </row>
    <row r="20" spans="3:9" ht="15">
      <c r="C20" s="2" t="s">
        <v>7</v>
      </c>
      <c r="D20" s="5"/>
      <c r="E20" s="5"/>
      <c r="F20" s="5"/>
      <c r="G20" s="5"/>
      <c r="H20" s="5"/>
      <c r="I20" s="5"/>
    </row>
    <row r="21" spans="3:9" ht="15">
      <c r="C21" s="2" t="s">
        <v>10</v>
      </c>
      <c r="D21" s="5">
        <f>+(D22+D23)</f>
        <v>70700</v>
      </c>
      <c r="E21" s="5"/>
      <c r="F21" s="5">
        <f>+(F22+F23)</f>
        <v>70700</v>
      </c>
      <c r="G21" s="5"/>
      <c r="H21" s="5"/>
      <c r="I21" s="5"/>
    </row>
    <row r="22" spans="3:9" ht="15">
      <c r="C22" s="2" t="s">
        <v>37</v>
      </c>
      <c r="D22" s="10">
        <v>70700</v>
      </c>
      <c r="E22" s="5"/>
      <c r="F22" s="10">
        <v>70700</v>
      </c>
      <c r="G22" s="5"/>
      <c r="H22" s="5"/>
      <c r="I22" s="5"/>
    </row>
    <row r="23" spans="3:9" ht="15">
      <c r="C23" s="2" t="s">
        <v>38</v>
      </c>
      <c r="D23" s="10"/>
      <c r="E23" s="5"/>
      <c r="F23" s="10"/>
      <c r="G23" s="5"/>
      <c r="H23" s="5"/>
      <c r="I23" s="5"/>
    </row>
    <row r="24" spans="3:9" ht="15">
      <c r="C24" s="2" t="s">
        <v>11</v>
      </c>
      <c r="D24" s="10">
        <v>27270</v>
      </c>
      <c r="E24" s="5"/>
      <c r="F24" s="10">
        <v>8399</v>
      </c>
      <c r="G24" s="5"/>
      <c r="H24" s="5"/>
      <c r="I24" s="5"/>
    </row>
    <row r="25" spans="2:9" ht="15">
      <c r="B25" s="1" t="s">
        <v>24</v>
      </c>
      <c r="D25" s="5"/>
      <c r="E25" s="8">
        <v>0</v>
      </c>
      <c r="F25" s="5"/>
      <c r="G25" s="8">
        <v>0</v>
      </c>
      <c r="H25" s="5"/>
      <c r="I25" s="6"/>
    </row>
    <row r="26" spans="2:9" ht="15">
      <c r="B26" s="1"/>
      <c r="D26" s="5"/>
      <c r="E26" s="6"/>
      <c r="F26" s="5"/>
      <c r="G26" s="6"/>
      <c r="H26" s="5"/>
      <c r="I26" s="6"/>
    </row>
    <row r="27" spans="1:9" ht="15">
      <c r="A27" s="1" t="s">
        <v>13</v>
      </c>
      <c r="D27" s="5"/>
      <c r="E27" s="9">
        <f>+(E28+E37+E38+E42+E46)</f>
        <v>395715</v>
      </c>
      <c r="F27" s="5"/>
      <c r="G27" s="9">
        <f>+(G28+G37+G38+G42+G46)</f>
        <v>413526</v>
      </c>
      <c r="H27" s="5"/>
      <c r="I27" s="6"/>
    </row>
    <row r="28" spans="2:9" ht="15">
      <c r="B28" s="1" t="s">
        <v>14</v>
      </c>
      <c r="D28" s="5"/>
      <c r="E28" s="6">
        <f>+(D29+D30+D31+D32+D33+D34+D35+D36)</f>
        <v>195200</v>
      </c>
      <c r="F28" s="5"/>
      <c r="G28" s="6">
        <f>+(F29+F30+F31+F32+F33+F34+F35+F36)</f>
        <v>197476</v>
      </c>
      <c r="H28" s="5"/>
      <c r="I28" s="6"/>
    </row>
    <row r="29" spans="3:9" ht="15">
      <c r="C29" s="1" t="s">
        <v>15</v>
      </c>
      <c r="D29" s="10">
        <v>195200</v>
      </c>
      <c r="E29" s="6"/>
      <c r="F29" s="10">
        <v>195200</v>
      </c>
      <c r="G29" s="6"/>
      <c r="H29" s="5"/>
      <c r="I29" s="6"/>
    </row>
    <row r="30" spans="3:9" ht="15">
      <c r="C30" s="1" t="s">
        <v>16</v>
      </c>
      <c r="D30" s="5"/>
      <c r="E30" s="6"/>
      <c r="F30" s="5"/>
      <c r="G30" s="6"/>
      <c r="H30" s="5"/>
      <c r="I30" s="6"/>
    </row>
    <row r="31" spans="3:9" ht="15">
      <c r="C31" s="1" t="s">
        <v>17</v>
      </c>
      <c r="D31" s="5"/>
      <c r="E31" s="6"/>
      <c r="F31" s="5"/>
      <c r="G31" s="6"/>
      <c r="H31" s="5"/>
      <c r="I31" s="6"/>
    </row>
    <row r="32" spans="3:9" ht="15">
      <c r="C32" s="1" t="s">
        <v>18</v>
      </c>
      <c r="D32" s="5"/>
      <c r="E32" s="6"/>
      <c r="F32" s="5"/>
      <c r="G32" s="6"/>
      <c r="H32" s="5"/>
      <c r="I32" s="6"/>
    </row>
    <row r="33" spans="3:9" ht="15">
      <c r="C33" s="1" t="s">
        <v>19</v>
      </c>
      <c r="D33" s="5"/>
      <c r="E33" s="6"/>
      <c r="F33" s="5"/>
      <c r="G33" s="6"/>
      <c r="H33" s="5"/>
      <c r="I33" s="6"/>
    </row>
    <row r="34" spans="3:9" ht="15">
      <c r="C34" s="1" t="s">
        <v>20</v>
      </c>
      <c r="D34" s="5"/>
      <c r="E34" s="6"/>
      <c r="F34" s="5"/>
      <c r="G34" s="6"/>
      <c r="H34" s="5"/>
      <c r="I34" s="6"/>
    </row>
    <row r="35" spans="3:9" ht="15">
      <c r="C35" s="1" t="s">
        <v>21</v>
      </c>
      <c r="D35" s="5"/>
      <c r="E35" s="6"/>
      <c r="F35" s="5">
        <v>2276</v>
      </c>
      <c r="G35" s="6"/>
      <c r="H35" s="5"/>
      <c r="I35" s="6"/>
    </row>
    <row r="36" spans="3:9" ht="15">
      <c r="C36" s="1" t="s">
        <v>22</v>
      </c>
      <c r="D36" s="5"/>
      <c r="E36" s="6"/>
      <c r="F36" s="5"/>
      <c r="G36" s="6"/>
      <c r="H36" s="5"/>
      <c r="I36" s="6"/>
    </row>
    <row r="37" spans="2:9" ht="15">
      <c r="B37" s="1" t="s">
        <v>23</v>
      </c>
      <c r="D37" s="5"/>
      <c r="E37" s="6">
        <v>0</v>
      </c>
      <c r="F37" s="5"/>
      <c r="G37" s="6">
        <v>0</v>
      </c>
      <c r="H37" s="5"/>
      <c r="I37" s="6"/>
    </row>
    <row r="38" spans="2:9" ht="15">
      <c r="B38" s="1" t="s">
        <v>25</v>
      </c>
      <c r="D38" s="5"/>
      <c r="E38" s="6">
        <f>+(D39+D40+D41)</f>
        <v>0</v>
      </c>
      <c r="F38" s="5"/>
      <c r="G38" s="6">
        <f>+(F39+F40+F41)</f>
        <v>50000</v>
      </c>
      <c r="H38" s="5"/>
      <c r="I38" s="6"/>
    </row>
    <row r="39" spans="3:9" ht="15">
      <c r="C39" s="1" t="s">
        <v>26</v>
      </c>
      <c r="D39" s="5"/>
      <c r="E39" s="6"/>
      <c r="F39" s="5">
        <v>50000</v>
      </c>
      <c r="G39" s="6"/>
      <c r="H39" s="5"/>
      <c r="I39" s="6"/>
    </row>
    <row r="40" spans="3:9" ht="15">
      <c r="C40" s="1" t="s">
        <v>27</v>
      </c>
      <c r="D40" s="5"/>
      <c r="E40" s="6"/>
      <c r="F40" s="5"/>
      <c r="G40" s="6"/>
      <c r="H40" s="5"/>
      <c r="I40" s="6"/>
    </row>
    <row r="41" spans="3:9" ht="15">
      <c r="C41" s="1" t="s">
        <v>28</v>
      </c>
      <c r="D41" s="5"/>
      <c r="E41" s="6"/>
      <c r="F41" s="5"/>
      <c r="G41" s="6"/>
      <c r="H41" s="5"/>
      <c r="I41" s="6"/>
    </row>
    <row r="42" spans="2:9" ht="15">
      <c r="B42" s="1" t="s">
        <v>29</v>
      </c>
      <c r="D42" s="5"/>
      <c r="E42" s="6">
        <f>+(D43+D44+D45)</f>
        <v>200515</v>
      </c>
      <c r="F42" s="5"/>
      <c r="G42" s="6">
        <f>+(F43+F44+F45)</f>
        <v>166050</v>
      </c>
      <c r="H42" s="5"/>
      <c r="I42" s="6"/>
    </row>
    <row r="43" spans="3:9" ht="15">
      <c r="C43" s="1" t="s">
        <v>33</v>
      </c>
      <c r="D43" s="5"/>
      <c r="E43" s="6"/>
      <c r="F43" s="5"/>
      <c r="G43" s="6"/>
      <c r="H43" s="5"/>
      <c r="I43" s="6"/>
    </row>
    <row r="44" spans="3:9" ht="15">
      <c r="C44" s="1" t="s">
        <v>30</v>
      </c>
      <c r="D44" s="5"/>
      <c r="E44" s="6"/>
      <c r="F44" s="5"/>
      <c r="G44" s="6"/>
      <c r="H44" s="5"/>
      <c r="I44" s="6"/>
    </row>
    <row r="45" spans="3:9" ht="15">
      <c r="C45" s="1" t="s">
        <v>31</v>
      </c>
      <c r="D45" s="10">
        <v>200515</v>
      </c>
      <c r="E45" s="6"/>
      <c r="F45" s="10">
        <v>166050</v>
      </c>
      <c r="G45" s="6"/>
      <c r="H45" s="5"/>
      <c r="I45" s="6"/>
    </row>
    <row r="46" spans="2:9" ht="15">
      <c r="B46" s="1" t="s">
        <v>32</v>
      </c>
      <c r="D46" s="5"/>
      <c r="E46" s="6"/>
      <c r="F46" s="5"/>
      <c r="G46" s="6"/>
      <c r="H46" s="5"/>
      <c r="I46" s="6"/>
    </row>
    <row r="47" spans="1:9" ht="15">
      <c r="A47" s="4" t="s">
        <v>39</v>
      </c>
      <c r="B47" s="4"/>
      <c r="C47" s="4"/>
      <c r="D47" s="4"/>
      <c r="E47" s="6">
        <f>+(E3-E27)</f>
        <v>0</v>
      </c>
      <c r="F47" s="4"/>
      <c r="G47" s="6">
        <f>+(G3-G27)</f>
        <v>0</v>
      </c>
      <c r="H47" s="4"/>
      <c r="I47" s="6"/>
    </row>
    <row r="49" ht="15">
      <c r="A49" s="4"/>
    </row>
    <row r="50" ht="15">
      <c r="C50" t="s">
        <v>108</v>
      </c>
    </row>
    <row r="51" ht="15">
      <c r="C51" t="s">
        <v>109</v>
      </c>
    </row>
    <row r="52" ht="15">
      <c r="C52" t="s">
        <v>110</v>
      </c>
    </row>
    <row r="53" spans="3:9" ht="15">
      <c r="C53" t="s">
        <v>111</v>
      </c>
      <c r="D53" s="13"/>
      <c r="E53" s="10"/>
      <c r="F53" s="5"/>
      <c r="G53" s="5"/>
      <c r="H53" s="5"/>
      <c r="I53" s="5"/>
    </row>
    <row r="54" spans="4:9" ht="15">
      <c r="D54" s="14"/>
      <c r="E54" s="5"/>
      <c r="F54" s="5"/>
      <c r="G54" s="5"/>
      <c r="H54" s="5"/>
      <c r="I54" s="5"/>
    </row>
    <row r="55" spans="4:9" ht="15">
      <c r="D55" s="13"/>
      <c r="E55" s="5"/>
      <c r="F55" s="5"/>
      <c r="G55" s="5"/>
      <c r="H55" s="5"/>
      <c r="I55" s="5"/>
    </row>
    <row r="56" spans="4:9" ht="15">
      <c r="D56" s="13"/>
      <c r="E56" s="5"/>
      <c r="F56" s="5"/>
      <c r="G56" s="5"/>
      <c r="H56" s="5"/>
      <c r="I56" s="5"/>
    </row>
    <row r="57" spans="4:9" ht="15">
      <c r="D57" s="13"/>
      <c r="E57" s="5"/>
      <c r="F57" s="5"/>
      <c r="G57" s="5"/>
      <c r="H57" s="5"/>
      <c r="I57" s="5"/>
    </row>
    <row r="58" spans="1:9" ht="15">
      <c r="A58" s="4"/>
      <c r="D58" s="13"/>
      <c r="E58" s="5"/>
      <c r="F58" s="5"/>
      <c r="G58" s="5"/>
      <c r="H58" s="5"/>
      <c r="I58" s="5"/>
    </row>
    <row r="59" spans="4:9" ht="15">
      <c r="D59" s="13"/>
      <c r="E59" s="5"/>
      <c r="F59" s="5"/>
      <c r="G59" s="5"/>
      <c r="H59" s="5"/>
      <c r="I59" s="5"/>
    </row>
    <row r="60" spans="4:9" ht="15">
      <c r="D60" s="13"/>
      <c r="E60" s="5"/>
      <c r="F60" s="5"/>
      <c r="G60" s="5"/>
      <c r="H60" s="5"/>
      <c r="I60" s="5"/>
    </row>
    <row r="61" spans="4:9" ht="15">
      <c r="D61" s="13"/>
      <c r="E61" s="5"/>
      <c r="F61" s="5"/>
      <c r="G61" s="5"/>
      <c r="H61" s="5"/>
      <c r="I61" s="5"/>
    </row>
    <row r="62" spans="4:9" ht="15">
      <c r="D62" s="12"/>
      <c r="E62" s="5"/>
      <c r="F62" s="5"/>
      <c r="G62" s="5"/>
      <c r="H62" s="5"/>
      <c r="I62" s="5"/>
    </row>
    <row r="63" spans="4:9" ht="15">
      <c r="D63" s="12"/>
      <c r="E63" s="5"/>
      <c r="F63" s="5"/>
      <c r="G63" s="5"/>
      <c r="H63" s="5"/>
      <c r="I63" s="5"/>
    </row>
    <row r="64" ht="15">
      <c r="D64" s="5"/>
    </row>
    <row r="65" ht="15">
      <c r="D65" s="5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4.421875" style="0" customWidth="1"/>
    <col min="3" max="3" width="35.8515625" style="0" customWidth="1"/>
    <col min="4" max="5" width="11.57421875" style="0" bestFit="1" customWidth="1"/>
  </cols>
  <sheetData>
    <row r="2" spans="2:5" ht="15">
      <c r="B2" s="1" t="s">
        <v>44</v>
      </c>
      <c r="D2" s="5"/>
      <c r="E2" s="6">
        <f>+(D3+D4+D5+D6)</f>
        <v>380667</v>
      </c>
    </row>
    <row r="3" spans="3:5" ht="15">
      <c r="C3" s="15" t="s">
        <v>59</v>
      </c>
      <c r="D3" s="5">
        <v>85774</v>
      </c>
      <c r="E3" s="5"/>
    </row>
    <row r="4" spans="3:5" ht="15">
      <c r="C4" s="15" t="s">
        <v>60</v>
      </c>
      <c r="D4" s="5">
        <v>26681</v>
      </c>
      <c r="E4" s="5"/>
    </row>
    <row r="5" spans="3:5" ht="15">
      <c r="C5" s="15" t="s">
        <v>61</v>
      </c>
      <c r="D5" s="5">
        <v>240100</v>
      </c>
      <c r="E5" s="5"/>
    </row>
    <row r="6" spans="3:5" ht="15">
      <c r="C6" s="15" t="s">
        <v>62</v>
      </c>
      <c r="D6" s="5">
        <v>28112</v>
      </c>
      <c r="E6" s="5"/>
    </row>
    <row r="7" spans="2:5" ht="15">
      <c r="B7" s="1" t="s">
        <v>47</v>
      </c>
      <c r="D7" s="5"/>
      <c r="E7" s="6">
        <f>+(E9+E15+E21+E23)</f>
        <v>370603</v>
      </c>
    </row>
    <row r="8" spans="2:5" ht="15">
      <c r="B8" s="1"/>
      <c r="C8" s="1" t="s">
        <v>54</v>
      </c>
      <c r="D8" s="5"/>
      <c r="E8" s="5"/>
    </row>
    <row r="9" spans="3:5" ht="15">
      <c r="C9" s="1" t="s">
        <v>55</v>
      </c>
      <c r="D9" s="5"/>
      <c r="E9" s="6">
        <f>+(D10+D11+D12+D13+D14)</f>
        <v>83289</v>
      </c>
    </row>
    <row r="10" spans="3:5" ht="15">
      <c r="C10" s="15" t="s">
        <v>63</v>
      </c>
      <c r="D10" s="5">
        <v>42887</v>
      </c>
      <c r="E10" s="5"/>
    </row>
    <row r="11" spans="3:5" ht="15">
      <c r="C11" s="15" t="s">
        <v>64</v>
      </c>
      <c r="D11" s="5">
        <v>14141</v>
      </c>
      <c r="E11" s="5"/>
    </row>
    <row r="12" spans="3:5" ht="15">
      <c r="C12" s="15" t="s">
        <v>65</v>
      </c>
      <c r="D12" s="5">
        <v>12005</v>
      </c>
      <c r="E12" s="5"/>
    </row>
    <row r="13" spans="3:5" ht="15">
      <c r="C13" s="15" t="s">
        <v>66</v>
      </c>
      <c r="D13" s="5">
        <v>14056</v>
      </c>
      <c r="E13" s="5"/>
    </row>
    <row r="14" spans="3:5" ht="15">
      <c r="C14" s="15" t="s">
        <v>67</v>
      </c>
      <c r="D14" s="5">
        <v>200</v>
      </c>
      <c r="E14" s="5"/>
    </row>
    <row r="15" spans="3:5" ht="15">
      <c r="C15" s="1" t="s">
        <v>56</v>
      </c>
      <c r="D15" s="5"/>
      <c r="E15" s="6">
        <f>+(D16+D17+D18+D19+D20)</f>
        <v>209123</v>
      </c>
    </row>
    <row r="16" spans="3:5" ht="15">
      <c r="C16" s="15" t="s">
        <v>63</v>
      </c>
      <c r="D16" s="5">
        <v>12008</v>
      </c>
      <c r="E16" s="5"/>
    </row>
    <row r="17" spans="3:5" ht="15">
      <c r="C17" s="15" t="s">
        <v>64</v>
      </c>
      <c r="D17" s="5">
        <v>2314</v>
      </c>
      <c r="E17" s="5"/>
    </row>
    <row r="18" spans="3:5" ht="15">
      <c r="C18" s="15" t="s">
        <v>65</v>
      </c>
      <c r="D18" s="5">
        <v>146461</v>
      </c>
      <c r="E18" s="5"/>
    </row>
    <row r="19" spans="3:5" ht="15">
      <c r="C19" s="15" t="s">
        <v>66</v>
      </c>
      <c r="D19" s="5">
        <v>3936</v>
      </c>
      <c r="E19" s="5"/>
    </row>
    <row r="20" spans="3:5" ht="15">
      <c r="C20" s="15" t="s">
        <v>67</v>
      </c>
      <c r="D20" s="5">
        <v>44404</v>
      </c>
      <c r="E20" s="5"/>
    </row>
    <row r="21" spans="3:5" ht="15">
      <c r="C21" s="1" t="s">
        <v>57</v>
      </c>
      <c r="D21" s="5"/>
      <c r="E21" s="6">
        <f>+(D22)</f>
        <v>64873</v>
      </c>
    </row>
    <row r="22" spans="3:5" ht="15">
      <c r="C22" s="1"/>
      <c r="D22" s="5">
        <v>64873</v>
      </c>
      <c r="E22" s="5"/>
    </row>
    <row r="23" spans="3:5" ht="15">
      <c r="C23" s="1" t="s">
        <v>53</v>
      </c>
      <c r="D23" s="5"/>
      <c r="E23" s="6">
        <f>+(D24)</f>
        <v>13318</v>
      </c>
    </row>
    <row r="24" spans="3:5" ht="15">
      <c r="C24" s="1"/>
      <c r="D24" s="5">
        <v>13318</v>
      </c>
      <c r="E24" s="5"/>
    </row>
    <row r="25" spans="2:5" ht="15">
      <c r="B25" s="1" t="s">
        <v>48</v>
      </c>
      <c r="D25" s="5"/>
      <c r="E25" s="6">
        <f>+(E2-E7)</f>
        <v>10064</v>
      </c>
    </row>
    <row r="26" spans="2:5" ht="15">
      <c r="B26" s="1" t="s">
        <v>49</v>
      </c>
      <c r="D26" s="5"/>
      <c r="E26" s="5"/>
    </row>
    <row r="27" spans="2:5" ht="15">
      <c r="B27" s="1" t="s">
        <v>50</v>
      </c>
      <c r="D27" s="5"/>
      <c r="E27" s="6">
        <f>+(D28)</f>
        <v>7029</v>
      </c>
    </row>
    <row r="28" spans="2:5" ht="15">
      <c r="B28" s="1"/>
      <c r="D28" s="5">
        <v>7029</v>
      </c>
      <c r="E28" s="5"/>
    </row>
    <row r="29" spans="2:5" ht="15">
      <c r="B29" s="1" t="s">
        <v>51</v>
      </c>
      <c r="D29" s="5"/>
      <c r="E29" s="5"/>
    </row>
    <row r="30" spans="2:5" ht="15">
      <c r="B30" s="1" t="s">
        <v>45</v>
      </c>
      <c r="D30" s="5"/>
      <c r="E30" s="5"/>
    </row>
    <row r="31" spans="2:5" ht="15">
      <c r="B31" s="1" t="s">
        <v>52</v>
      </c>
      <c r="D31" s="5"/>
      <c r="E31" s="6">
        <f>+(E25+E26-E27+E29-E30)</f>
        <v>3035</v>
      </c>
    </row>
    <row r="32" spans="2:5" ht="15">
      <c r="B32" s="1" t="s">
        <v>46</v>
      </c>
      <c r="D32" s="5"/>
      <c r="E32" s="6">
        <f>+(E31*0.25)</f>
        <v>758.75</v>
      </c>
    </row>
    <row r="33" spans="2:5" ht="15">
      <c r="B33" s="1" t="s">
        <v>58</v>
      </c>
      <c r="D33" s="5"/>
      <c r="E33" s="6">
        <f>+(E31-E32)</f>
        <v>2276.25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1">
      <selection activeCell="C41" sqref="C41"/>
    </sheetView>
  </sheetViews>
  <sheetFormatPr defaultColWidth="9.140625" defaultRowHeight="15"/>
  <cols>
    <col min="1" max="2" width="4.421875" style="0" customWidth="1"/>
    <col min="3" max="3" width="57.421875" style="0" customWidth="1"/>
    <col min="4" max="4" width="12.28125" style="0" bestFit="1" customWidth="1"/>
    <col min="5" max="5" width="12.57421875" style="0" customWidth="1"/>
  </cols>
  <sheetData>
    <row r="1" spans="1:5" ht="15">
      <c r="A1" s="17" t="s">
        <v>68</v>
      </c>
      <c r="D1" s="5"/>
      <c r="E1" s="5"/>
    </row>
    <row r="2" spans="2:5" ht="15">
      <c r="B2" s="17" t="s">
        <v>69</v>
      </c>
      <c r="D2" s="5"/>
      <c r="E2" s="6">
        <f>+(D3+D4)</f>
        <v>380667</v>
      </c>
    </row>
    <row r="3" spans="3:5" ht="15">
      <c r="C3" s="17" t="s">
        <v>70</v>
      </c>
      <c r="D3" s="5">
        <v>380667</v>
      </c>
      <c r="E3" s="5"/>
    </row>
    <row r="4" spans="3:5" ht="15">
      <c r="C4" s="17" t="s">
        <v>71</v>
      </c>
      <c r="D4" s="5"/>
      <c r="E4" s="5"/>
    </row>
    <row r="5" spans="2:5" ht="15">
      <c r="B5" s="17" t="s">
        <v>72</v>
      </c>
      <c r="D5" s="5"/>
      <c r="E5" s="6">
        <f>+(D6+D7+D8+D9)</f>
        <v>-358144</v>
      </c>
    </row>
    <row r="6" spans="3:5" ht="15">
      <c r="C6" s="17" t="s">
        <v>73</v>
      </c>
      <c r="D6" s="5">
        <v>-357285</v>
      </c>
      <c r="E6" s="5"/>
    </row>
    <row r="7" spans="3:5" ht="15">
      <c r="C7" s="17" t="s">
        <v>87</v>
      </c>
      <c r="D7" s="5">
        <v>-859</v>
      </c>
      <c r="E7" s="5"/>
    </row>
    <row r="8" spans="3:5" ht="15">
      <c r="C8" s="17" t="s">
        <v>74</v>
      </c>
      <c r="D8" s="5"/>
      <c r="E8" s="5"/>
    </row>
    <row r="9" spans="3:5" ht="15">
      <c r="C9" s="17" t="s">
        <v>75</v>
      </c>
      <c r="D9" s="5"/>
      <c r="E9" s="5"/>
    </row>
    <row r="10" spans="2:5" ht="15">
      <c r="B10" s="17" t="s">
        <v>107</v>
      </c>
      <c r="D10" s="5"/>
      <c r="E10" s="6">
        <f>+(E2+E5)</f>
        <v>22523</v>
      </c>
    </row>
    <row r="11" spans="2:5" ht="15">
      <c r="B11" s="17"/>
      <c r="D11" s="5"/>
      <c r="E11" s="5"/>
    </row>
    <row r="12" spans="1:5" ht="15">
      <c r="A12" s="18" t="s">
        <v>86</v>
      </c>
      <c r="D12" s="5"/>
      <c r="E12" s="5"/>
    </row>
    <row r="13" spans="2:5" ht="15">
      <c r="B13" s="18" t="s">
        <v>92</v>
      </c>
      <c r="D13" s="5"/>
      <c r="E13" s="6">
        <f>+(D14+D15+D16+D17+D18+D19)</f>
        <v>0</v>
      </c>
    </row>
    <row r="14" spans="3:5" ht="15">
      <c r="C14" s="17" t="s">
        <v>91</v>
      </c>
      <c r="D14" s="5"/>
      <c r="E14" s="5"/>
    </row>
    <row r="15" spans="3:5" ht="15">
      <c r="C15" s="17" t="s">
        <v>76</v>
      </c>
      <c r="D15" s="5"/>
      <c r="E15" s="5"/>
    </row>
    <row r="16" spans="3:5" ht="15">
      <c r="C16" s="17" t="s">
        <v>77</v>
      </c>
      <c r="D16" s="5"/>
      <c r="E16" s="5"/>
    </row>
    <row r="17" spans="3:5" ht="15">
      <c r="C17" s="17" t="s">
        <v>88</v>
      </c>
      <c r="D17" s="5"/>
      <c r="E17" s="5"/>
    </row>
    <row r="18" spans="3:5" ht="15">
      <c r="C18" s="17" t="s">
        <v>89</v>
      </c>
      <c r="D18" s="5"/>
      <c r="E18" s="5"/>
    </row>
    <row r="19" spans="3:5" ht="15">
      <c r="C19" s="17" t="s">
        <v>90</v>
      </c>
      <c r="D19" s="5"/>
      <c r="E19" s="5"/>
    </row>
    <row r="20" spans="2:5" ht="15">
      <c r="B20" s="18" t="s">
        <v>93</v>
      </c>
      <c r="D20" s="5"/>
      <c r="E20" s="6">
        <f>+(D21+D22+D23+D24+D25)</f>
        <v>-50000</v>
      </c>
    </row>
    <row r="21" spans="3:5" ht="15">
      <c r="C21" s="17" t="s">
        <v>78</v>
      </c>
      <c r="D21" s="5">
        <v>-50000</v>
      </c>
      <c r="E21" s="5"/>
    </row>
    <row r="22" spans="3:5" ht="15">
      <c r="C22" s="17" t="s">
        <v>79</v>
      </c>
      <c r="D22" s="5"/>
      <c r="E22" s="5"/>
    </row>
    <row r="23" spans="3:5" ht="15">
      <c r="C23" s="17" t="s">
        <v>94</v>
      </c>
      <c r="D23" s="5"/>
      <c r="E23" s="5"/>
    </row>
    <row r="24" spans="3:5" ht="15">
      <c r="C24" s="17" t="s">
        <v>95</v>
      </c>
      <c r="D24" s="5"/>
      <c r="E24" s="5"/>
    </row>
    <row r="25" spans="3:5" ht="15">
      <c r="C25" s="17" t="s">
        <v>96</v>
      </c>
      <c r="D25" s="5"/>
      <c r="E25" s="5"/>
    </row>
    <row r="26" spans="2:5" ht="15">
      <c r="B26" s="18" t="s">
        <v>106</v>
      </c>
      <c r="D26" s="5"/>
      <c r="E26" s="6">
        <f>+(E13+E20)</f>
        <v>-50000</v>
      </c>
    </row>
    <row r="27" spans="2:5" ht="15">
      <c r="B27" s="18"/>
      <c r="D27" s="5"/>
      <c r="E27" s="5"/>
    </row>
    <row r="28" spans="1:5" ht="15">
      <c r="A28" s="17" t="s">
        <v>80</v>
      </c>
      <c r="D28" s="5"/>
      <c r="E28" s="5"/>
    </row>
    <row r="29" spans="2:5" ht="15">
      <c r="B29" s="17" t="s">
        <v>81</v>
      </c>
      <c r="D29" s="5"/>
      <c r="E29" s="6">
        <f>+(D30+D31+D32)</f>
        <v>50000</v>
      </c>
    </row>
    <row r="30" spans="3:5" ht="15">
      <c r="C30" s="17" t="s">
        <v>97</v>
      </c>
      <c r="D30" s="5"/>
      <c r="E30" s="5"/>
    </row>
    <row r="31" spans="3:5" ht="15">
      <c r="C31" s="17" t="s">
        <v>98</v>
      </c>
      <c r="D31" s="5">
        <v>50000</v>
      </c>
      <c r="E31" s="5"/>
    </row>
    <row r="32" spans="3:5" ht="15">
      <c r="C32" s="17" t="s">
        <v>99</v>
      </c>
      <c r="D32" s="5"/>
      <c r="E32" s="5"/>
    </row>
    <row r="33" spans="2:5" ht="15">
      <c r="B33" s="17" t="s">
        <v>82</v>
      </c>
      <c r="D33" s="5"/>
      <c r="E33" s="6">
        <f>+(D34+D35+D36+D37+D38)</f>
        <v>-41494</v>
      </c>
    </row>
    <row r="34" spans="3:5" ht="15">
      <c r="C34" s="17" t="s">
        <v>83</v>
      </c>
      <c r="D34" s="5"/>
      <c r="E34" s="5"/>
    </row>
    <row r="35" spans="3:5" ht="15">
      <c r="C35" s="17" t="s">
        <v>100</v>
      </c>
      <c r="D35" s="5"/>
      <c r="E35" s="5"/>
    </row>
    <row r="36" spans="3:5" ht="15">
      <c r="C36" s="17" t="s">
        <v>101</v>
      </c>
      <c r="D36" s="5">
        <v>-7029</v>
      </c>
      <c r="E36" s="5"/>
    </row>
    <row r="37" spans="3:5" ht="15">
      <c r="C37" s="17" t="s">
        <v>102</v>
      </c>
      <c r="D37" s="5">
        <v>-34465</v>
      </c>
      <c r="E37" s="5"/>
    </row>
    <row r="38" spans="3:5" ht="15">
      <c r="C38" s="17" t="s">
        <v>103</v>
      </c>
      <c r="D38" s="5"/>
      <c r="E38" s="5"/>
    </row>
    <row r="39" spans="2:5" ht="15">
      <c r="B39" s="17" t="s">
        <v>105</v>
      </c>
      <c r="D39" s="5"/>
      <c r="E39" s="6">
        <f>+(E29+E33)</f>
        <v>8506</v>
      </c>
    </row>
    <row r="40" spans="2:5" ht="15">
      <c r="B40" s="17"/>
      <c r="D40" s="5"/>
      <c r="E40" s="5"/>
    </row>
    <row r="41" spans="1:5" ht="15">
      <c r="A41" s="18" t="s">
        <v>104</v>
      </c>
      <c r="D41" s="5"/>
      <c r="E41" s="5"/>
    </row>
    <row r="42" spans="2:5" ht="15">
      <c r="B42" s="17" t="s">
        <v>84</v>
      </c>
      <c r="D42" s="5"/>
      <c r="E42" s="6">
        <f>+(E39+E26+E10)</f>
        <v>-18971</v>
      </c>
    </row>
    <row r="43" spans="1:5" ht="15">
      <c r="A43" s="17"/>
      <c r="D43" s="5"/>
      <c r="E43" s="5"/>
    </row>
    <row r="44" spans="2:5" ht="15">
      <c r="B44" s="17" t="s">
        <v>85</v>
      </c>
      <c r="D44" s="5"/>
      <c r="E44" s="5"/>
    </row>
    <row r="45" spans="4:5" ht="15">
      <c r="D45" s="5"/>
      <c r="E4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cp:lastPrinted>2010-08-17T13:42:35Z</cp:lastPrinted>
  <dcterms:created xsi:type="dcterms:W3CDTF">2010-08-17T12:43:42Z</dcterms:created>
  <dcterms:modified xsi:type="dcterms:W3CDTF">2010-08-21T14:25:56Z</dcterms:modified>
  <cp:category/>
  <cp:version/>
  <cp:contentType/>
  <cp:contentStatus/>
</cp:coreProperties>
</file>