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ilanca stan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<sst xmlns="http://schemas.openxmlformats.org/spreadsheetml/2006/main" count="56" uniqueCount="56">
  <si>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A. DOLGOROČNA SREDSTVA</t>
  </si>
  <si>
    <t xml:space="preserve">II.Opredmetena osnovna sredstva </t>
  </si>
  <si>
    <t>III. Naložbene nepremičnine</t>
  </si>
  <si>
    <t xml:space="preserve">IV. Dolgoročne finančne naložbe </t>
  </si>
  <si>
    <t xml:space="preserve">V. Dolgoročne poslovne terjatve </t>
  </si>
  <si>
    <t>VI. Odložene terjatve za davek</t>
  </si>
  <si>
    <t xml:space="preserve">B. KRATKOROČNA SREDSTVA </t>
  </si>
  <si>
    <t>III.Kratkoročne finančne naložbe</t>
  </si>
  <si>
    <t xml:space="preserve">II.Zaloge </t>
  </si>
  <si>
    <t>I. Sredstva za prodajo</t>
  </si>
  <si>
    <t xml:space="preserve">IV.Kratkoročne poslovne terjatve </t>
  </si>
  <si>
    <t>V. Denarna sredstva</t>
  </si>
  <si>
    <t>SREDSTVA</t>
  </si>
  <si>
    <t xml:space="preserve">OBVEZNOSTI DO VIROV SREDSTEV </t>
  </si>
  <si>
    <t xml:space="preserve">A. KAPITAL </t>
  </si>
  <si>
    <t xml:space="preserve">I. Vpoklicani kapital </t>
  </si>
  <si>
    <t>II. Kapitalske rezerve</t>
  </si>
  <si>
    <t xml:space="preserve">III. Rezerve iz dobička </t>
  </si>
  <si>
    <t>IV. Presežek iz prevrednotenja</t>
  </si>
  <si>
    <t xml:space="preserve">V. Preneseni čisti dobiček </t>
  </si>
  <si>
    <t xml:space="preserve">VI. Prenesena čista izguba </t>
  </si>
  <si>
    <t>VII. Čisti dobiček poslovnega leta</t>
  </si>
  <si>
    <t>VIII. Čista izguba poslovnega leta</t>
  </si>
  <si>
    <t>B. REZERVACIJE IN DOLGOROČNE PČR</t>
  </si>
  <si>
    <t>C. KRATKOROČNE AČR</t>
  </si>
  <si>
    <t xml:space="preserve">C. DOLGOROČNE OBVEZNOSTI </t>
  </si>
  <si>
    <t xml:space="preserve">I. Dolgoročne finančne obveznosti </t>
  </si>
  <si>
    <t xml:space="preserve">II. Dolgoročne poslovne obveznosti </t>
  </si>
  <si>
    <t>III. Odložene obveznosti za davek</t>
  </si>
  <si>
    <t xml:space="preserve">Č. KRATKOROČNE OBVEZNOSTI </t>
  </si>
  <si>
    <t xml:space="preserve">II. Kratkoročne finančne obveznosti </t>
  </si>
  <si>
    <t>III. Kratkoročne poslovne obveznosti</t>
  </si>
  <si>
    <t>D. KRATKOROČNE PČR</t>
  </si>
  <si>
    <t>I. Obveznosti za odtujitev</t>
  </si>
  <si>
    <t>I. Neopredmetena sredstva in dolgoročne ačr</t>
  </si>
  <si>
    <t>1.Material</t>
  </si>
  <si>
    <t>2.Trgovsko blago</t>
  </si>
  <si>
    <t xml:space="preserve">Koeficient obračanja zalog se poveča iz 10 na 11. </t>
  </si>
  <si>
    <t>Predpostavka : načrtovana vrednost prodaje enaka uresničeni v preteklem obdobju</t>
  </si>
  <si>
    <t>Tekoče leto</t>
  </si>
  <si>
    <t>Vrednost prodanega blaga = k x povpr.vrednost zaloge</t>
  </si>
  <si>
    <t>Načrt.vrednost zalog = vrednost prodanega blaga/11</t>
  </si>
  <si>
    <t>Načrtovano leto</t>
  </si>
  <si>
    <t>1.Načrtovanja zalog</t>
  </si>
  <si>
    <t>2. Načrtovanje terjatev</t>
  </si>
  <si>
    <t>Rok plačila se skrajša iz 60 na 45 dni</t>
  </si>
  <si>
    <t>Načrtovana plačila enaka plačilo v preteklem letu</t>
  </si>
  <si>
    <t xml:space="preserve">Prejemki = k x povpr.stanje terjatev </t>
  </si>
  <si>
    <t>1.Do kupcev</t>
  </si>
  <si>
    <t>2.Druge</t>
  </si>
  <si>
    <t>k(načrtovani) = 360/45</t>
  </si>
  <si>
    <t>k(lanski)= 360/60</t>
  </si>
  <si>
    <t>načrtovano stanje terjatev = prejemki / k(načrtovani)</t>
  </si>
  <si>
    <t>RAZLIKA AKTIVA - PASIVA</t>
  </si>
  <si>
    <t>k(lanski)</t>
  </si>
  <si>
    <t>k(načrtovani)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</si>
</sst>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168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8" fontId="33" fillId="0" borderId="0" xfId="0" applyNumberFormat="1" applyFont="1" applyAlignment="1" applyProtection="1">
      <alignment/>
      <protection locked="0"/>
    </xf>
    <xf numFmtId="168" fontId="33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45.421875" style="0" customWidth="1"/>
    <col min="4" max="7" width="15.7109375" style="0" customWidth="1"/>
  </cols>
  <sheetData>
    <row r="1" spans="5:7" ht="15">
      <c r="E1" s="7" t="s">
        <v>39</v>
      </c>
      <c r="G1" s="4" t="s">
        <v>42</v>
      </c>
    </row>
    <row r="2" spans="5:7" ht="15">
      <c r="E2" s="7"/>
      <c r="G2" s="4"/>
    </row>
    <row r="3" spans="1:7" ht="15">
      <c r="A3" s="1" t="s">
        <v>12</v>
      </c>
      <c r="D3" s="5"/>
      <c r="E3" s="9">
        <f>+(E4+E11+E21)</f>
        <v>1012105</v>
      </c>
      <c r="F3" s="5"/>
      <c r="G3" s="6">
        <f>+(G4+G11+G21)</f>
        <v>974298.7727272727</v>
      </c>
    </row>
    <row r="4" spans="2:7" ht="15">
      <c r="B4" s="1" t="s">
        <v>0</v>
      </c>
      <c r="D4" s="5"/>
      <c r="E4" s="9">
        <f>+(D5+D6+D7+D8+D9+D10)</f>
        <v>727298</v>
      </c>
      <c r="F4" s="5"/>
      <c r="G4" s="6">
        <f>+(F5+F6+F7+F8+F9+F10)</f>
        <v>727298</v>
      </c>
    </row>
    <row r="5" spans="3:7" ht="15">
      <c r="C5" s="3" t="s">
        <v>34</v>
      </c>
      <c r="D5" s="5"/>
      <c r="E5" s="5"/>
      <c r="F5" s="5"/>
      <c r="G5" s="5"/>
    </row>
    <row r="6" spans="3:7" ht="15">
      <c r="C6" s="2" t="s">
        <v>1</v>
      </c>
      <c r="D6" s="10">
        <v>719330</v>
      </c>
      <c r="E6" s="5"/>
      <c r="F6" s="5">
        <v>719330</v>
      </c>
      <c r="G6" s="5"/>
    </row>
    <row r="7" spans="3:7" ht="15">
      <c r="C7" s="2" t="s">
        <v>2</v>
      </c>
      <c r="D7" s="5"/>
      <c r="E7" s="5"/>
      <c r="F7" s="5"/>
      <c r="G7" s="5"/>
    </row>
    <row r="8" spans="3:7" ht="15">
      <c r="C8" s="2" t="s">
        <v>3</v>
      </c>
      <c r="D8" s="5"/>
      <c r="E8" s="5"/>
      <c r="F8" s="5"/>
      <c r="G8" s="5"/>
    </row>
    <row r="9" spans="3:7" ht="15">
      <c r="C9" s="2" t="s">
        <v>4</v>
      </c>
      <c r="D9" s="10">
        <v>7968</v>
      </c>
      <c r="E9" s="5"/>
      <c r="F9" s="5">
        <v>7968</v>
      </c>
      <c r="G9" s="5"/>
    </row>
    <row r="10" spans="3:7" ht="15">
      <c r="C10" s="2" t="s">
        <v>5</v>
      </c>
      <c r="D10" s="5"/>
      <c r="E10" s="5"/>
      <c r="F10" s="5"/>
      <c r="G10" s="5"/>
    </row>
    <row r="11" spans="2:7" ht="15">
      <c r="B11" s="1" t="s">
        <v>6</v>
      </c>
      <c r="D11" s="5"/>
      <c r="E11" s="9">
        <f>+(D12+D13+D16+D17+D20)</f>
        <v>284807</v>
      </c>
      <c r="F11" s="5"/>
      <c r="G11" s="6">
        <f>+(F12+F13+F16+F17+F20)</f>
        <v>247000.77272727274</v>
      </c>
    </row>
    <row r="12" spans="3:7" ht="15">
      <c r="C12" s="2" t="s">
        <v>9</v>
      </c>
      <c r="D12" s="5"/>
      <c r="E12" s="5"/>
      <c r="F12" s="5"/>
      <c r="G12" s="5"/>
    </row>
    <row r="13" spans="3:7" ht="15">
      <c r="C13" s="2" t="s">
        <v>8</v>
      </c>
      <c r="D13" s="11">
        <f>+(D14+D15)</f>
        <v>177462</v>
      </c>
      <c r="E13" s="5"/>
      <c r="F13" s="5">
        <f>+(F14+F15)</f>
        <v>161670.27272727274</v>
      </c>
      <c r="G13" s="5"/>
    </row>
    <row r="14" spans="3:7" ht="15">
      <c r="C14" s="2" t="s">
        <v>35</v>
      </c>
      <c r="D14" s="10">
        <v>3753</v>
      </c>
      <c r="E14" s="5"/>
      <c r="F14" s="5">
        <v>3753</v>
      </c>
      <c r="G14" s="5"/>
    </row>
    <row r="15" spans="3:7" ht="15">
      <c r="C15" s="2" t="s">
        <v>36</v>
      </c>
      <c r="D15" s="10">
        <v>173709</v>
      </c>
      <c r="E15" s="5"/>
      <c r="F15" s="5">
        <f>+(D52)</f>
        <v>157917.27272727274</v>
      </c>
      <c r="G15" s="5"/>
    </row>
    <row r="16" spans="3:7" ht="15">
      <c r="C16" s="2" t="s">
        <v>7</v>
      </c>
      <c r="D16" s="5"/>
      <c r="E16" s="5"/>
      <c r="F16" s="5"/>
      <c r="G16" s="5"/>
    </row>
    <row r="17" spans="3:7" ht="15">
      <c r="C17" s="2" t="s">
        <v>10</v>
      </c>
      <c r="D17" s="5">
        <f>+(D18+D19)</f>
        <v>92771</v>
      </c>
      <c r="E17" s="5"/>
      <c r="F17" s="5">
        <f>+(F18+F19)</f>
        <v>70756.5</v>
      </c>
      <c r="G17" s="5"/>
    </row>
    <row r="18" spans="3:7" ht="15">
      <c r="C18" s="2" t="s">
        <v>48</v>
      </c>
      <c r="D18" s="10">
        <v>88058</v>
      </c>
      <c r="E18" s="5"/>
      <c r="F18" s="5">
        <f>+(D61)</f>
        <v>66043.5</v>
      </c>
      <c r="G18" s="5"/>
    </row>
    <row r="19" spans="3:7" ht="15">
      <c r="C19" s="2" t="s">
        <v>49</v>
      </c>
      <c r="D19" s="10">
        <v>4713</v>
      </c>
      <c r="E19" s="5"/>
      <c r="F19" s="5">
        <v>4713</v>
      </c>
      <c r="G19" s="5"/>
    </row>
    <row r="20" spans="3:7" ht="15">
      <c r="C20" s="2" t="s">
        <v>11</v>
      </c>
      <c r="D20" s="10">
        <v>14574</v>
      </c>
      <c r="E20" s="5"/>
      <c r="F20" s="5">
        <v>14574</v>
      </c>
      <c r="G20" s="5"/>
    </row>
    <row r="21" spans="2:7" ht="15">
      <c r="B21" s="1" t="s">
        <v>24</v>
      </c>
      <c r="D21" s="5"/>
      <c r="E21" s="8">
        <v>0</v>
      </c>
      <c r="F21" s="5"/>
      <c r="G21" s="6">
        <v>0</v>
      </c>
    </row>
    <row r="22" spans="2:7" ht="15">
      <c r="B22" s="1"/>
      <c r="D22" s="5"/>
      <c r="E22" s="6"/>
      <c r="F22" s="5"/>
      <c r="G22" s="6"/>
    </row>
    <row r="23" spans="1:7" ht="15">
      <c r="A23" s="1" t="s">
        <v>13</v>
      </c>
      <c r="D23" s="5"/>
      <c r="E23" s="9">
        <f>+(E24+E33+E34+E38+E42)</f>
        <v>1012105</v>
      </c>
      <c r="F23" s="5"/>
      <c r="G23" s="6">
        <f>+(G24+G33+G34+G38+G42)</f>
        <v>1012105</v>
      </c>
    </row>
    <row r="24" spans="2:7" ht="15">
      <c r="B24" s="1" t="s">
        <v>14</v>
      </c>
      <c r="D24" s="5"/>
      <c r="E24" s="6">
        <f>+(D25+D26+D27+D28+D29+D30+D31+D32)</f>
        <v>627871</v>
      </c>
      <c r="F24" s="5"/>
      <c r="G24" s="6">
        <f>+(F25+F26+F27+F28+F29+F30+F31+F32)</f>
        <v>627871</v>
      </c>
    </row>
    <row r="25" spans="3:7" ht="15">
      <c r="C25" s="1" t="s">
        <v>15</v>
      </c>
      <c r="D25" s="10">
        <v>627871</v>
      </c>
      <c r="E25" s="6"/>
      <c r="F25" s="5">
        <v>627871</v>
      </c>
      <c r="G25" s="6"/>
    </row>
    <row r="26" spans="3:7" ht="15">
      <c r="C26" s="1" t="s">
        <v>16</v>
      </c>
      <c r="D26" s="5"/>
      <c r="E26" s="6"/>
      <c r="F26" s="5"/>
      <c r="G26" s="6"/>
    </row>
    <row r="27" spans="3:7" ht="15">
      <c r="C27" s="1" t="s">
        <v>17</v>
      </c>
      <c r="D27" s="5"/>
      <c r="E27" s="6"/>
      <c r="F27" s="5"/>
      <c r="G27" s="6"/>
    </row>
    <row r="28" spans="3:7" ht="15">
      <c r="C28" s="1" t="s">
        <v>18</v>
      </c>
      <c r="D28" s="5"/>
      <c r="E28" s="6"/>
      <c r="F28" s="5"/>
      <c r="G28" s="6"/>
    </row>
    <row r="29" spans="3:7" ht="15">
      <c r="C29" s="1" t="s">
        <v>19</v>
      </c>
      <c r="D29" s="5"/>
      <c r="E29" s="6"/>
      <c r="F29" s="5"/>
      <c r="G29" s="6"/>
    </row>
    <row r="30" spans="3:7" ht="15">
      <c r="C30" s="1" t="s">
        <v>20</v>
      </c>
      <c r="D30" s="5"/>
      <c r="E30" s="6"/>
      <c r="F30" s="5"/>
      <c r="G30" s="6"/>
    </row>
    <row r="31" spans="3:7" ht="15">
      <c r="C31" s="1" t="s">
        <v>21</v>
      </c>
      <c r="D31" s="5"/>
      <c r="E31" s="6"/>
      <c r="F31" s="5"/>
      <c r="G31" s="6"/>
    </row>
    <row r="32" spans="3:7" ht="15">
      <c r="C32" s="1" t="s">
        <v>22</v>
      </c>
      <c r="D32" s="5"/>
      <c r="E32" s="6"/>
      <c r="F32" s="5"/>
      <c r="G32" s="6"/>
    </row>
    <row r="33" spans="2:7" ht="15">
      <c r="B33" s="1" t="s">
        <v>23</v>
      </c>
      <c r="D33" s="5"/>
      <c r="E33" s="6">
        <v>0</v>
      </c>
      <c r="F33" s="5"/>
      <c r="G33" s="6">
        <v>0</v>
      </c>
    </row>
    <row r="34" spans="2:7" ht="15">
      <c r="B34" s="1" t="s">
        <v>25</v>
      </c>
      <c r="D34" s="5"/>
      <c r="E34" s="6">
        <f>+(D35+D36+D37)</f>
        <v>0</v>
      </c>
      <c r="F34" s="5"/>
      <c r="G34" s="6">
        <f>+(F35+F36+F37)</f>
        <v>0</v>
      </c>
    </row>
    <row r="35" spans="3:7" ht="15">
      <c r="C35" s="1" t="s">
        <v>26</v>
      </c>
      <c r="D35" s="5"/>
      <c r="E35" s="6"/>
      <c r="F35" s="5"/>
      <c r="G35" s="6"/>
    </row>
    <row r="36" spans="3:7" ht="15">
      <c r="C36" s="1" t="s">
        <v>27</v>
      </c>
      <c r="D36" s="5"/>
      <c r="E36" s="6"/>
      <c r="F36" s="5"/>
      <c r="G36" s="6"/>
    </row>
    <row r="37" spans="3:7" ht="15">
      <c r="C37" s="1" t="s">
        <v>28</v>
      </c>
      <c r="D37" s="5"/>
      <c r="E37" s="6"/>
      <c r="F37" s="5"/>
      <c r="G37" s="6"/>
    </row>
    <row r="38" spans="2:7" ht="15">
      <c r="B38" s="1" t="s">
        <v>29</v>
      </c>
      <c r="D38" s="5"/>
      <c r="E38" s="6">
        <f>+(D39+D40+D41)</f>
        <v>377225</v>
      </c>
      <c r="F38" s="5"/>
      <c r="G38" s="6">
        <f>+(F39+F40+F41)</f>
        <v>377225</v>
      </c>
    </row>
    <row r="39" spans="3:7" ht="15">
      <c r="C39" s="1" t="s">
        <v>33</v>
      </c>
      <c r="D39" s="5"/>
      <c r="E39" s="6"/>
      <c r="F39" s="5"/>
      <c r="G39" s="6"/>
    </row>
    <row r="40" spans="3:7" ht="15">
      <c r="C40" s="1" t="s">
        <v>30</v>
      </c>
      <c r="D40" s="5"/>
      <c r="E40" s="6"/>
      <c r="F40" s="5"/>
      <c r="G40" s="6"/>
    </row>
    <row r="41" spans="3:7" ht="15">
      <c r="C41" s="1" t="s">
        <v>31</v>
      </c>
      <c r="D41" s="10">
        <v>377225</v>
      </c>
      <c r="E41" s="6"/>
      <c r="F41" s="5">
        <v>377225</v>
      </c>
      <c r="G41" s="6"/>
    </row>
    <row r="42" spans="2:7" ht="15">
      <c r="B42" s="1" t="s">
        <v>32</v>
      </c>
      <c r="D42" s="5"/>
      <c r="E42" s="6">
        <v>7009</v>
      </c>
      <c r="F42" s="5"/>
      <c r="G42" s="6">
        <v>7009</v>
      </c>
    </row>
    <row r="43" spans="1:7" ht="15">
      <c r="A43" s="4" t="s">
        <v>53</v>
      </c>
      <c r="B43" s="4"/>
      <c r="C43" s="4"/>
      <c r="D43" s="4"/>
      <c r="E43" s="6">
        <f>+(E3-E23)</f>
        <v>0</v>
      </c>
      <c r="F43" s="4"/>
      <c r="G43" s="6">
        <f>+(G3-G23)</f>
        <v>-37806.227272727294</v>
      </c>
    </row>
    <row r="45" ht="15">
      <c r="A45" s="4" t="s">
        <v>43</v>
      </c>
    </row>
    <row r="46" ht="15">
      <c r="B46" t="s">
        <v>37</v>
      </c>
    </row>
    <row r="47" ht="15">
      <c r="B47" t="s">
        <v>38</v>
      </c>
    </row>
    <row r="49" spans="2:4" ht="15">
      <c r="B49" t="s">
        <v>54</v>
      </c>
      <c r="D49" s="12">
        <v>10</v>
      </c>
    </row>
    <row r="50" spans="2:4" ht="15">
      <c r="B50" t="s">
        <v>55</v>
      </c>
      <c r="D50" s="12">
        <v>11</v>
      </c>
    </row>
    <row r="51" spans="2:4" ht="15">
      <c r="B51" t="s">
        <v>40</v>
      </c>
      <c r="D51" s="5">
        <f>+(D15*D49)</f>
        <v>1737090</v>
      </c>
    </row>
    <row r="52" spans="2:4" ht="15">
      <c r="B52" t="s">
        <v>41</v>
      </c>
      <c r="D52" s="5">
        <f>+(D51/D50)</f>
        <v>157917.27272727274</v>
      </c>
    </row>
    <row r="54" ht="15">
      <c r="A54" s="4" t="s">
        <v>44</v>
      </c>
    </row>
    <row r="55" ht="15">
      <c r="B55" t="s">
        <v>45</v>
      </c>
    </row>
    <row r="56" ht="15">
      <c r="B56" t="s">
        <v>46</v>
      </c>
    </row>
    <row r="58" spans="2:4" ht="15">
      <c r="B58" t="s">
        <v>51</v>
      </c>
      <c r="D58" s="12">
        <v>6</v>
      </c>
    </row>
    <row r="59" spans="2:4" ht="15">
      <c r="B59" t="s">
        <v>50</v>
      </c>
      <c r="D59" s="12">
        <v>8</v>
      </c>
    </row>
    <row r="60" spans="2:4" ht="15">
      <c r="B60" t="s">
        <v>47</v>
      </c>
      <c r="D60" s="5">
        <f>+(D18*D58)</f>
        <v>528348</v>
      </c>
    </row>
    <row r="61" spans="2:4" ht="15">
      <c r="B61" t="s">
        <v>52</v>
      </c>
      <c r="D61" s="5">
        <f>+(D60/D59)</f>
        <v>66043.5</v>
      </c>
    </row>
  </sheetData>
  <sheetProtection password="CA7F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cp:lastPrinted>2010-08-17T13:42:35Z</cp:lastPrinted>
  <dcterms:created xsi:type="dcterms:W3CDTF">2010-08-17T12:43:42Z</dcterms:created>
  <dcterms:modified xsi:type="dcterms:W3CDTF">2010-08-17T14:05:46Z</dcterms:modified>
  <cp:category/>
  <cp:version/>
  <cp:contentType/>
  <cp:contentStatus/>
</cp:coreProperties>
</file>