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<sst xmlns="http://schemas.openxmlformats.org/spreadsheetml/2006/main" count="69" uniqueCount="22">
  <si>
    <t>Oprema</t>
  </si>
  <si>
    <t>Denar</t>
  </si>
  <si>
    <t>Terjatve do kupcev</t>
  </si>
  <si>
    <t>Dani avansi</t>
  </si>
  <si>
    <t>Zaloge</t>
  </si>
  <si>
    <t>Obveznosti do dobaviteljev</t>
  </si>
  <si>
    <t>Obveznosti za plače</t>
  </si>
  <si>
    <t>Obveznosti za DDV</t>
  </si>
  <si>
    <t>Prejeti avansi</t>
  </si>
  <si>
    <t>Kapital</t>
  </si>
  <si>
    <t>Nabavna vrednost prodanega blaga</t>
  </si>
  <si>
    <t>Stroški materiala</t>
  </si>
  <si>
    <t>Stroški storitev</t>
  </si>
  <si>
    <t>Amortizacija</t>
  </si>
  <si>
    <t>Stroški plač</t>
  </si>
  <si>
    <t>Prihodki</t>
  </si>
  <si>
    <t>Debet</t>
  </si>
  <si>
    <t xml:space="preserve">Kredit </t>
  </si>
  <si>
    <t>Saldo</t>
  </si>
  <si>
    <t>Kredit</t>
  </si>
  <si>
    <t>Terjatve za ddv</t>
  </si>
  <si>
    <t>Dobiček / Izguba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</si>
</sst>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theme="4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8" fillId="0" borderId="0" xfId="0" applyFont="1" applyAlignment="1">
      <alignment/>
    </xf>
    <xf numFmtId="164" fontId="37" fillId="0" borderId="0" xfId="0" applyNumberFormat="1" applyFont="1" applyBorder="1" applyAlignment="1">
      <alignment/>
    </xf>
    <xf numFmtId="164" fontId="38" fillId="0" borderId="1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164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M4:O13" totalsRowShown="0">
  <autoFilter ref="M4:O13"/>
  <tableColumns count="3">
    <tableColumn id="1" name="Debet"/>
    <tableColumn id="2" name="Kredit"/>
    <tableColumn id="3" name="Sal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O67" sqref="O67"/>
    </sheetView>
  </sheetViews>
  <sheetFormatPr defaultColWidth="9.140625" defaultRowHeight="15"/>
  <cols>
    <col min="1" max="1" width="13.7109375" style="0" customWidth="1"/>
    <col min="2" max="2" width="13.421875" style="0" customWidth="1"/>
    <col min="3" max="15" width="12.7109375" style="0" customWidth="1"/>
  </cols>
  <sheetData>
    <row r="1" ht="15.75" thickTop="1">
      <c r="A1" s="5"/>
    </row>
    <row r="3" spans="1:15" ht="15">
      <c r="A3" s="3" t="s">
        <v>0</v>
      </c>
      <c r="B3" s="1"/>
      <c r="C3" s="1"/>
      <c r="D3" s="1"/>
      <c r="E3" s="3" t="s">
        <v>5</v>
      </c>
      <c r="F3" s="1"/>
      <c r="G3" s="1"/>
      <c r="H3" s="1"/>
      <c r="I3" s="3" t="s">
        <v>10</v>
      </c>
      <c r="J3" s="1"/>
      <c r="K3" s="1"/>
      <c r="L3" s="1"/>
      <c r="M3" s="3" t="s">
        <v>15</v>
      </c>
      <c r="N3" s="1"/>
      <c r="O3" s="1"/>
    </row>
    <row r="4" spans="1:15" ht="15">
      <c r="A4" s="1" t="s">
        <v>16</v>
      </c>
      <c r="B4" s="1" t="s">
        <v>17</v>
      </c>
      <c r="C4" s="1" t="s">
        <v>18</v>
      </c>
      <c r="D4" s="1"/>
      <c r="E4" s="1" t="s">
        <v>16</v>
      </c>
      <c r="F4" s="1" t="s">
        <v>17</v>
      </c>
      <c r="G4" s="1" t="s">
        <v>18</v>
      </c>
      <c r="H4" s="1"/>
      <c r="I4" s="1" t="s">
        <v>16</v>
      </c>
      <c r="J4" s="1" t="s">
        <v>17</v>
      </c>
      <c r="K4" s="1" t="s">
        <v>18</v>
      </c>
      <c r="L4" s="1"/>
      <c r="M4" s="1" t="s">
        <v>16</v>
      </c>
      <c r="N4" s="1" t="s">
        <v>19</v>
      </c>
      <c r="O4" s="1" t="s">
        <v>18</v>
      </c>
    </row>
    <row r="5" spans="1:15" ht="15">
      <c r="A5" s="2">
        <v>500</v>
      </c>
      <c r="B5" s="2"/>
      <c r="C5" s="2">
        <f>+(A5-B5)</f>
        <v>500</v>
      </c>
      <c r="D5" s="2"/>
      <c r="E5" s="2"/>
      <c r="F5" s="2">
        <v>6000</v>
      </c>
      <c r="G5" s="2">
        <f>+(F5-E5)</f>
        <v>6000</v>
      </c>
      <c r="H5" s="2"/>
      <c r="I5" s="2">
        <v>50</v>
      </c>
      <c r="J5" s="2"/>
      <c r="K5" s="2">
        <f>+(I5-J5)</f>
        <v>50</v>
      </c>
      <c r="L5" s="2"/>
      <c r="M5" s="2"/>
      <c r="N5" s="2">
        <v>100</v>
      </c>
      <c r="O5" s="2">
        <f>+(Sheet1!$N5-Sheet1!$M5)</f>
        <v>100</v>
      </c>
    </row>
    <row r="6" spans="1:15" ht="15">
      <c r="A6" s="2"/>
      <c r="B6" s="2"/>
      <c r="C6" s="2">
        <f>+(A6+C5-B6)</f>
        <v>500</v>
      </c>
      <c r="D6" s="2"/>
      <c r="E6" s="2">
        <v>6000</v>
      </c>
      <c r="F6" s="2"/>
      <c r="G6" s="2">
        <f>+(G5+F6-E6)</f>
        <v>0</v>
      </c>
      <c r="H6" s="2"/>
      <c r="I6" s="2">
        <v>1000</v>
      </c>
      <c r="J6" s="2"/>
      <c r="K6" s="2">
        <f>+(I6+K5-J6)</f>
        <v>1050</v>
      </c>
      <c r="L6" s="2"/>
      <c r="M6" s="2"/>
      <c r="N6" s="2">
        <v>2000</v>
      </c>
      <c r="O6" s="2">
        <f>+(O5+Sheet1!$N6-Sheet1!$M6)</f>
        <v>2100</v>
      </c>
    </row>
    <row r="7" spans="1:15" ht="15">
      <c r="A7" s="2"/>
      <c r="B7" s="2"/>
      <c r="C7" s="2">
        <f aca="true" t="shared" si="0" ref="C7:C12">+(A7+C6-B7)</f>
        <v>500</v>
      </c>
      <c r="D7" s="2"/>
      <c r="E7" s="2"/>
      <c r="F7" s="2">
        <v>3600</v>
      </c>
      <c r="G7" s="2">
        <f aca="true" t="shared" si="1" ref="G7:G12">+(G6+F7-E7)</f>
        <v>3600</v>
      </c>
      <c r="H7" s="2"/>
      <c r="I7" s="2">
        <v>5000</v>
      </c>
      <c r="J7" s="2"/>
      <c r="K7" s="2">
        <f aca="true" t="shared" si="2" ref="K7:K12">+(I7+K6-J7)</f>
        <v>6050</v>
      </c>
      <c r="L7" s="2"/>
      <c r="M7" s="2"/>
      <c r="N7" s="2">
        <v>10000</v>
      </c>
      <c r="O7" s="2">
        <f>+(O6+Sheet1!$N7-Sheet1!$M7)</f>
        <v>12100</v>
      </c>
    </row>
    <row r="8" spans="1:15" ht="15">
      <c r="A8" s="2"/>
      <c r="B8" s="2"/>
      <c r="C8" s="2">
        <f t="shared" si="0"/>
        <v>500</v>
      </c>
      <c r="D8" s="2"/>
      <c r="E8" s="2">
        <v>3600</v>
      </c>
      <c r="F8" s="2"/>
      <c r="G8" s="2">
        <f t="shared" si="1"/>
        <v>0</v>
      </c>
      <c r="H8" s="2"/>
      <c r="I8" s="2"/>
      <c r="J8" s="2"/>
      <c r="K8" s="2">
        <f t="shared" si="2"/>
        <v>6050</v>
      </c>
      <c r="L8" s="2"/>
      <c r="M8" s="2"/>
      <c r="N8" s="2"/>
      <c r="O8" s="2">
        <f>+(O7+Sheet1!$N8-Sheet1!$M8)</f>
        <v>12100</v>
      </c>
    </row>
    <row r="9" spans="1:15" ht="15">
      <c r="A9" s="2"/>
      <c r="B9" s="2"/>
      <c r="C9" s="2">
        <f t="shared" si="0"/>
        <v>500</v>
      </c>
      <c r="D9" s="2"/>
      <c r="E9" s="2"/>
      <c r="F9" s="2">
        <v>120</v>
      </c>
      <c r="G9" s="2">
        <f t="shared" si="1"/>
        <v>120</v>
      </c>
      <c r="H9" s="2"/>
      <c r="I9" s="2"/>
      <c r="J9" s="2"/>
      <c r="K9" s="2">
        <f t="shared" si="2"/>
        <v>6050</v>
      </c>
      <c r="L9" s="2"/>
      <c r="M9" s="2"/>
      <c r="N9" s="2"/>
      <c r="O9" s="2">
        <f>+(O8+Sheet1!$N9-Sheet1!$M9)</f>
        <v>12100</v>
      </c>
    </row>
    <row r="10" spans="1:15" ht="15">
      <c r="A10" s="2"/>
      <c r="B10" s="2"/>
      <c r="C10" s="2">
        <f t="shared" si="0"/>
        <v>500</v>
      </c>
      <c r="D10" s="2"/>
      <c r="E10" s="2"/>
      <c r="F10" s="2">
        <v>600</v>
      </c>
      <c r="G10" s="2">
        <f t="shared" si="1"/>
        <v>720</v>
      </c>
      <c r="H10" s="2"/>
      <c r="I10" s="2"/>
      <c r="J10" s="2"/>
      <c r="K10" s="2">
        <f t="shared" si="2"/>
        <v>6050</v>
      </c>
      <c r="L10" s="2"/>
      <c r="M10" s="2"/>
      <c r="N10" s="2"/>
      <c r="O10" s="2">
        <f>+(O9+Sheet1!$N10-Sheet1!$M10)</f>
        <v>12100</v>
      </c>
    </row>
    <row r="11" spans="1:15" ht="15">
      <c r="A11" s="2"/>
      <c r="B11" s="2"/>
      <c r="C11" s="2">
        <f t="shared" si="0"/>
        <v>500</v>
      </c>
      <c r="D11" s="2"/>
      <c r="E11" s="2"/>
      <c r="F11" s="2">
        <v>60</v>
      </c>
      <c r="G11" s="2">
        <f t="shared" si="1"/>
        <v>780</v>
      </c>
      <c r="H11" s="2"/>
      <c r="I11" s="2"/>
      <c r="J11" s="2"/>
      <c r="K11" s="2">
        <f t="shared" si="2"/>
        <v>6050</v>
      </c>
      <c r="L11" s="2"/>
      <c r="M11" s="2"/>
      <c r="N11" s="2"/>
      <c r="O11" s="2">
        <f>+(O10+Sheet1!$N11-Sheet1!$M11)</f>
        <v>12100</v>
      </c>
    </row>
    <row r="12" spans="1:15" ht="15">
      <c r="A12" s="2"/>
      <c r="B12" s="2"/>
      <c r="C12" s="2">
        <f t="shared" si="0"/>
        <v>500</v>
      </c>
      <c r="D12" s="2"/>
      <c r="E12" s="2"/>
      <c r="F12" s="2"/>
      <c r="G12" s="2">
        <f t="shared" si="1"/>
        <v>780</v>
      </c>
      <c r="H12" s="2"/>
      <c r="I12" s="2"/>
      <c r="J12" s="2"/>
      <c r="K12" s="2">
        <f t="shared" si="2"/>
        <v>6050</v>
      </c>
      <c r="L12" s="2"/>
      <c r="M12" s="2"/>
      <c r="N12" s="2"/>
      <c r="O12" s="2">
        <f>+(O11+Sheet1!$N12-Sheet1!$M12)</f>
        <v>12100</v>
      </c>
    </row>
    <row r="13" spans="1:15" ht="15">
      <c r="A13" s="4">
        <f>+SUM(A5:A12)</f>
        <v>500</v>
      </c>
      <c r="B13" s="4">
        <f>+SUM(B5:B12)</f>
        <v>0</v>
      </c>
      <c r="C13" s="4"/>
      <c r="D13" s="2"/>
      <c r="E13" s="4">
        <f>+SUM(E5:E12)</f>
        <v>9600</v>
      </c>
      <c r="F13" s="4">
        <f>+SUM(F5:F12)</f>
        <v>10380</v>
      </c>
      <c r="G13" s="4"/>
      <c r="H13" s="2"/>
      <c r="I13" s="4">
        <f>+SUM(I5:I12)</f>
        <v>6050</v>
      </c>
      <c r="J13" s="4">
        <f>+SUM(J5:J12)</f>
        <v>0</v>
      </c>
      <c r="K13" s="4"/>
      <c r="L13" s="2"/>
      <c r="M13" s="6">
        <f>+SUM(M5:M12)</f>
        <v>0</v>
      </c>
      <c r="N13" s="6">
        <f>+SUM(N5:N12)</f>
        <v>12100</v>
      </c>
      <c r="O13" s="2"/>
    </row>
    <row r="14" spans="1:15" ht="15">
      <c r="A14" s="4"/>
      <c r="B14" s="4"/>
      <c r="C14" s="4"/>
      <c r="D14" s="2"/>
      <c r="E14" s="4"/>
      <c r="F14" s="4"/>
      <c r="G14" s="4"/>
      <c r="H14" s="2"/>
      <c r="I14" s="4"/>
      <c r="J14" s="4"/>
      <c r="K14" s="4"/>
      <c r="L14" s="2"/>
      <c r="M14" s="6"/>
      <c r="N14" s="6"/>
      <c r="O14" s="2"/>
    </row>
    <row r="15" spans="1:15" ht="15">
      <c r="A15" s="3" t="s">
        <v>1</v>
      </c>
      <c r="B15" s="1"/>
      <c r="C15" s="1"/>
      <c r="D15" s="1"/>
      <c r="E15" s="3" t="s">
        <v>6</v>
      </c>
      <c r="F15" s="1"/>
      <c r="G15" s="1"/>
      <c r="H15" s="1"/>
      <c r="I15" s="3" t="s">
        <v>11</v>
      </c>
      <c r="J15" s="1"/>
      <c r="K15" s="1"/>
      <c r="L15" s="1"/>
      <c r="M15" s="1"/>
      <c r="N15" s="1"/>
      <c r="O15" s="1"/>
    </row>
    <row r="16" spans="1:15" ht="15">
      <c r="A16" s="1" t="s">
        <v>16</v>
      </c>
      <c r="B16" s="1" t="s">
        <v>17</v>
      </c>
      <c r="C16" s="1" t="s">
        <v>18</v>
      </c>
      <c r="D16" s="1"/>
      <c r="E16" s="1" t="s">
        <v>16</v>
      </c>
      <c r="F16" s="1" t="s">
        <v>17</v>
      </c>
      <c r="G16" s="1" t="s">
        <v>18</v>
      </c>
      <c r="H16" s="1"/>
      <c r="I16" s="1" t="s">
        <v>16</v>
      </c>
      <c r="J16" s="1" t="s">
        <v>17</v>
      </c>
      <c r="K16" s="1" t="s">
        <v>18</v>
      </c>
      <c r="L16" s="1"/>
      <c r="M16" s="1"/>
      <c r="N16" s="1"/>
      <c r="O16" s="1"/>
    </row>
    <row r="17" spans="1:15" ht="15">
      <c r="A17" s="2">
        <v>10000</v>
      </c>
      <c r="B17" s="2"/>
      <c r="C17" s="2">
        <f>+(A17-B17)</f>
        <v>10000</v>
      </c>
      <c r="D17" s="2"/>
      <c r="E17" s="2"/>
      <c r="F17" s="2">
        <v>2000</v>
      </c>
      <c r="G17" s="2">
        <f>+(F17-E17)</f>
        <v>2000</v>
      </c>
      <c r="H17" s="2"/>
      <c r="I17" s="2">
        <v>50</v>
      </c>
      <c r="J17" s="2"/>
      <c r="K17" s="2">
        <f>+(I17-J17)</f>
        <v>50</v>
      </c>
      <c r="L17" s="1"/>
      <c r="M17" s="1"/>
      <c r="N17" s="1"/>
      <c r="O17" s="1"/>
    </row>
    <row r="18" spans="1:15" ht="15">
      <c r="A18" s="2"/>
      <c r="B18" s="2">
        <v>6000</v>
      </c>
      <c r="C18" s="2">
        <f>+(A18+C17-B18)</f>
        <v>4000</v>
      </c>
      <c r="D18" s="2"/>
      <c r="E18" s="2"/>
      <c r="F18" s="2"/>
      <c r="G18" s="2">
        <f>+(G17+F18-E18)</f>
        <v>2000</v>
      </c>
      <c r="H18" s="2"/>
      <c r="I18" s="2"/>
      <c r="J18" s="2"/>
      <c r="K18" s="2">
        <f>+(I18+K17-J18)</f>
        <v>50</v>
      </c>
      <c r="L18" s="1"/>
      <c r="M18" s="1"/>
      <c r="N18" s="1"/>
      <c r="O18" s="1"/>
    </row>
    <row r="19" spans="1:15" ht="15">
      <c r="A19" s="2">
        <v>120</v>
      </c>
      <c r="B19" s="2"/>
      <c r="C19" s="2">
        <f aca="true" t="shared" si="3" ref="C19:C24">+(A19+C18-B19)</f>
        <v>4120</v>
      </c>
      <c r="D19" s="2"/>
      <c r="E19" s="2"/>
      <c r="F19" s="2"/>
      <c r="G19" s="2">
        <f aca="true" t="shared" si="4" ref="G19:G24">+(G18+F19-E19)</f>
        <v>2000</v>
      </c>
      <c r="H19" s="2"/>
      <c r="I19" s="2"/>
      <c r="J19" s="2"/>
      <c r="K19" s="2">
        <f aca="true" t="shared" si="5" ref="K19:K24">+(I19+K18-J19)</f>
        <v>50</v>
      </c>
      <c r="L19" s="1"/>
      <c r="M19" s="1"/>
      <c r="N19" s="1"/>
      <c r="O19" s="1"/>
    </row>
    <row r="20" spans="1:15" ht="15">
      <c r="A20" s="2"/>
      <c r="B20" s="2">
        <v>3600</v>
      </c>
      <c r="C20" s="2">
        <f t="shared" si="3"/>
        <v>520</v>
      </c>
      <c r="D20" s="2"/>
      <c r="E20" s="2"/>
      <c r="F20" s="2"/>
      <c r="G20" s="2">
        <f t="shared" si="4"/>
        <v>2000</v>
      </c>
      <c r="H20" s="2"/>
      <c r="I20" s="2"/>
      <c r="J20" s="2"/>
      <c r="K20" s="2">
        <f t="shared" si="5"/>
        <v>50</v>
      </c>
      <c r="L20" s="1"/>
      <c r="M20" s="1"/>
      <c r="N20" s="1"/>
      <c r="O20" s="1"/>
    </row>
    <row r="21" spans="1:15" ht="15">
      <c r="A21" s="2">
        <v>2400</v>
      </c>
      <c r="B21" s="2"/>
      <c r="C21" s="2">
        <f t="shared" si="3"/>
        <v>2920</v>
      </c>
      <c r="D21" s="2"/>
      <c r="E21" s="2"/>
      <c r="F21" s="2"/>
      <c r="G21" s="2">
        <f t="shared" si="4"/>
        <v>2000</v>
      </c>
      <c r="H21" s="2"/>
      <c r="I21" s="2"/>
      <c r="J21" s="2"/>
      <c r="K21" s="2">
        <f t="shared" si="5"/>
        <v>50</v>
      </c>
      <c r="L21" s="1"/>
      <c r="M21" s="1"/>
      <c r="N21" s="1"/>
      <c r="O21" s="1"/>
    </row>
    <row r="22" spans="1:15" ht="15">
      <c r="A22" s="2"/>
      <c r="B22" s="2">
        <v>690</v>
      </c>
      <c r="C22" s="2">
        <f t="shared" si="3"/>
        <v>2230</v>
      </c>
      <c r="D22" s="2"/>
      <c r="E22" s="2"/>
      <c r="F22" s="2"/>
      <c r="G22" s="2">
        <f t="shared" si="4"/>
        <v>2000</v>
      </c>
      <c r="H22" s="2"/>
      <c r="I22" s="2"/>
      <c r="J22" s="2"/>
      <c r="K22" s="2">
        <f t="shared" si="5"/>
        <v>50</v>
      </c>
      <c r="L22" s="1"/>
      <c r="M22" s="1"/>
      <c r="N22" s="1"/>
      <c r="O22" s="1"/>
    </row>
    <row r="23" spans="1:15" ht="15">
      <c r="A23" s="2"/>
      <c r="B23" s="2"/>
      <c r="C23" s="2">
        <f t="shared" si="3"/>
        <v>2230</v>
      </c>
      <c r="D23" s="2"/>
      <c r="E23" s="2"/>
      <c r="F23" s="2"/>
      <c r="G23" s="2">
        <f t="shared" si="4"/>
        <v>2000</v>
      </c>
      <c r="H23" s="2"/>
      <c r="I23" s="2"/>
      <c r="J23" s="2"/>
      <c r="K23" s="2">
        <f t="shared" si="5"/>
        <v>50</v>
      </c>
      <c r="L23" s="1"/>
      <c r="M23" s="1"/>
      <c r="N23" s="1"/>
      <c r="O23" s="1"/>
    </row>
    <row r="24" spans="1:15" ht="15">
      <c r="A24" s="2"/>
      <c r="B24" s="2"/>
      <c r="C24" s="2">
        <f t="shared" si="3"/>
        <v>2230</v>
      </c>
      <c r="D24" s="2"/>
      <c r="E24" s="2"/>
      <c r="F24" s="2"/>
      <c r="G24" s="2">
        <f t="shared" si="4"/>
        <v>2000</v>
      </c>
      <c r="H24" s="2"/>
      <c r="I24" s="2"/>
      <c r="J24" s="2"/>
      <c r="K24" s="2">
        <f t="shared" si="5"/>
        <v>50</v>
      </c>
      <c r="L24" s="1"/>
      <c r="M24" s="1"/>
      <c r="N24" s="1"/>
      <c r="O24" s="1"/>
    </row>
    <row r="25" spans="1:15" ht="15">
      <c r="A25" s="4">
        <f>+SUM(A17:A24)</f>
        <v>12520</v>
      </c>
      <c r="B25" s="4">
        <f>+SUM(B17:B24)</f>
        <v>10290</v>
      </c>
      <c r="C25" s="4"/>
      <c r="D25" s="1"/>
      <c r="E25" s="4">
        <f>+SUM(E17:E24)</f>
        <v>0</v>
      </c>
      <c r="F25" s="4">
        <f>+SUM(F17:F24)</f>
        <v>2000</v>
      </c>
      <c r="G25" s="4"/>
      <c r="H25" s="1"/>
      <c r="I25" s="4">
        <f>+SUM(I17:I24)</f>
        <v>50</v>
      </c>
      <c r="J25" s="4">
        <f>+SUM(J17:J24)</f>
        <v>0</v>
      </c>
      <c r="K25" s="4"/>
      <c r="L25" s="1"/>
      <c r="M25" s="1"/>
      <c r="N25" s="1"/>
      <c r="O25" s="1"/>
    </row>
    <row r="26" spans="1:15" ht="15">
      <c r="A26" s="4"/>
      <c r="B26" s="4"/>
      <c r="C26" s="4"/>
      <c r="D26" s="1"/>
      <c r="E26" s="4"/>
      <c r="F26" s="4"/>
      <c r="G26" s="4"/>
      <c r="H26" s="1"/>
      <c r="I26" s="4"/>
      <c r="J26" s="4"/>
      <c r="K26" s="4"/>
      <c r="L26" s="1"/>
      <c r="M26" s="1"/>
      <c r="N26" s="1"/>
      <c r="O26" s="1"/>
    </row>
    <row r="27" spans="1:15" ht="15">
      <c r="A27" s="3" t="s">
        <v>2</v>
      </c>
      <c r="B27" s="1"/>
      <c r="C27" s="1"/>
      <c r="D27" s="1"/>
      <c r="E27" s="3" t="s">
        <v>7</v>
      </c>
      <c r="F27" s="1"/>
      <c r="G27" s="1"/>
      <c r="H27" s="1"/>
      <c r="I27" s="3" t="s">
        <v>12</v>
      </c>
      <c r="J27" s="1"/>
      <c r="K27" s="1"/>
      <c r="L27" s="1"/>
      <c r="M27" s="1"/>
      <c r="N27" s="1"/>
      <c r="O27" s="1"/>
    </row>
    <row r="28" spans="1:15" ht="15">
      <c r="A28" s="1" t="s">
        <v>16</v>
      </c>
      <c r="B28" s="1" t="s">
        <v>17</v>
      </c>
      <c r="C28" s="1" t="s">
        <v>18</v>
      </c>
      <c r="D28" s="1"/>
      <c r="E28" s="1" t="s">
        <v>16</v>
      </c>
      <c r="F28" s="1" t="s">
        <v>17</v>
      </c>
      <c r="G28" s="1" t="s">
        <v>18</v>
      </c>
      <c r="H28" s="1"/>
      <c r="I28" s="1" t="s">
        <v>16</v>
      </c>
      <c r="J28" s="1" t="s">
        <v>17</v>
      </c>
      <c r="K28" s="1" t="s">
        <v>18</v>
      </c>
      <c r="L28" s="1"/>
      <c r="M28" s="1"/>
      <c r="N28" s="1"/>
      <c r="O28" s="1"/>
    </row>
    <row r="29" spans="1:15" ht="15">
      <c r="A29" s="2">
        <v>120</v>
      </c>
      <c r="B29" s="2"/>
      <c r="C29" s="2">
        <f>+(A29-B29)</f>
        <v>120</v>
      </c>
      <c r="D29" s="2"/>
      <c r="E29" s="2"/>
      <c r="F29" s="2">
        <v>20</v>
      </c>
      <c r="G29" s="2">
        <f>+(F29-E29)</f>
        <v>20</v>
      </c>
      <c r="H29" s="2"/>
      <c r="I29" s="2">
        <v>100</v>
      </c>
      <c r="J29" s="2"/>
      <c r="K29" s="2">
        <f>+(I29-J29)</f>
        <v>100</v>
      </c>
      <c r="L29" s="1"/>
      <c r="M29" s="1"/>
      <c r="N29" s="1"/>
      <c r="O29" s="1"/>
    </row>
    <row r="30" spans="1:15" ht="15">
      <c r="A30" s="2">
        <v>2400</v>
      </c>
      <c r="B30" s="2"/>
      <c r="C30" s="2">
        <f>+(A30+C29-B30)</f>
        <v>2520</v>
      </c>
      <c r="D30" s="2"/>
      <c r="E30" s="2"/>
      <c r="F30" s="2">
        <v>400</v>
      </c>
      <c r="G30" s="2">
        <f>+(G29+F30-E30)</f>
        <v>420</v>
      </c>
      <c r="H30" s="2"/>
      <c r="I30" s="2"/>
      <c r="J30" s="2"/>
      <c r="K30" s="2">
        <f>+(I30+K29-J30)</f>
        <v>100</v>
      </c>
      <c r="L30" s="1"/>
      <c r="M30" s="1"/>
      <c r="N30" s="1"/>
      <c r="O30" s="1"/>
    </row>
    <row r="31" spans="1:15" ht="15">
      <c r="A31" s="2"/>
      <c r="B31" s="2">
        <v>120</v>
      </c>
      <c r="C31" s="2">
        <f aca="true" t="shared" si="6" ref="C31:C36">+(A31+C30-B31)</f>
        <v>2400</v>
      </c>
      <c r="D31" s="2"/>
      <c r="E31" s="2"/>
      <c r="F31" s="2">
        <v>2000</v>
      </c>
      <c r="G31" s="2">
        <f aca="true" t="shared" si="7" ref="G31:G36">+(G30+F31-E31)</f>
        <v>2420</v>
      </c>
      <c r="H31" s="2"/>
      <c r="I31" s="2"/>
      <c r="J31" s="2"/>
      <c r="K31" s="2">
        <f aca="true" t="shared" si="8" ref="K31:K36">+(I31+K30-J31)</f>
        <v>100</v>
      </c>
      <c r="L31" s="1"/>
      <c r="M31" s="1"/>
      <c r="N31" s="1"/>
      <c r="O31" s="1"/>
    </row>
    <row r="32" spans="1:15" ht="15">
      <c r="A32" s="2"/>
      <c r="B32" s="2">
        <v>2400</v>
      </c>
      <c r="C32" s="2">
        <f t="shared" si="6"/>
        <v>0</v>
      </c>
      <c r="D32" s="2"/>
      <c r="E32" s="2">
        <v>2420</v>
      </c>
      <c r="F32" s="2"/>
      <c r="G32" s="2">
        <f t="shared" si="7"/>
        <v>0</v>
      </c>
      <c r="H32" s="2"/>
      <c r="I32" s="2"/>
      <c r="J32" s="2"/>
      <c r="K32" s="2">
        <f t="shared" si="8"/>
        <v>100</v>
      </c>
      <c r="L32" s="1"/>
      <c r="M32" s="1"/>
      <c r="N32" s="1"/>
      <c r="O32" s="1"/>
    </row>
    <row r="33" spans="1:15" ht="15">
      <c r="A33" s="2">
        <v>12000</v>
      </c>
      <c r="B33" s="2"/>
      <c r="C33" s="2">
        <f t="shared" si="6"/>
        <v>12000</v>
      </c>
      <c r="D33" s="2"/>
      <c r="E33" s="2"/>
      <c r="F33" s="2"/>
      <c r="G33" s="2">
        <f t="shared" si="7"/>
        <v>0</v>
      </c>
      <c r="H33" s="2"/>
      <c r="I33" s="2"/>
      <c r="J33" s="2"/>
      <c r="K33" s="2">
        <f t="shared" si="8"/>
        <v>100</v>
      </c>
      <c r="L33" s="1"/>
      <c r="M33" s="1"/>
      <c r="N33" s="1"/>
      <c r="O33" s="1"/>
    </row>
    <row r="34" spans="1:15" ht="15">
      <c r="A34" s="2"/>
      <c r="B34" s="2"/>
      <c r="C34" s="2">
        <f t="shared" si="6"/>
        <v>12000</v>
      </c>
      <c r="D34" s="2"/>
      <c r="E34" s="2"/>
      <c r="F34" s="2"/>
      <c r="G34" s="2">
        <f t="shared" si="7"/>
        <v>0</v>
      </c>
      <c r="H34" s="2"/>
      <c r="I34" s="2"/>
      <c r="J34" s="2"/>
      <c r="K34" s="2">
        <f t="shared" si="8"/>
        <v>100</v>
      </c>
      <c r="L34" s="1"/>
      <c r="M34" s="1"/>
      <c r="N34" s="1"/>
      <c r="O34" s="1"/>
    </row>
    <row r="35" spans="1:15" ht="15">
      <c r="A35" s="2"/>
      <c r="B35" s="2"/>
      <c r="C35" s="2">
        <f t="shared" si="6"/>
        <v>12000</v>
      </c>
      <c r="D35" s="2"/>
      <c r="E35" s="2"/>
      <c r="F35" s="2"/>
      <c r="G35" s="2">
        <f t="shared" si="7"/>
        <v>0</v>
      </c>
      <c r="H35" s="2"/>
      <c r="I35" s="2"/>
      <c r="J35" s="2"/>
      <c r="K35" s="2">
        <f t="shared" si="8"/>
        <v>100</v>
      </c>
      <c r="L35" s="1"/>
      <c r="M35" s="1"/>
      <c r="N35" s="1"/>
      <c r="O35" s="1"/>
    </row>
    <row r="36" spans="1:15" ht="15">
      <c r="A36" s="2"/>
      <c r="B36" s="2"/>
      <c r="C36" s="2">
        <f t="shared" si="6"/>
        <v>12000</v>
      </c>
      <c r="D36" s="2"/>
      <c r="E36" s="2"/>
      <c r="F36" s="2"/>
      <c r="G36" s="2">
        <f t="shared" si="7"/>
        <v>0</v>
      </c>
      <c r="H36" s="2"/>
      <c r="I36" s="2"/>
      <c r="J36" s="2"/>
      <c r="K36" s="2">
        <f t="shared" si="8"/>
        <v>100</v>
      </c>
      <c r="L36" s="1"/>
      <c r="M36" s="1"/>
      <c r="N36" s="1"/>
      <c r="O36" s="1"/>
    </row>
    <row r="37" spans="1:15" ht="15">
      <c r="A37" s="4">
        <f>+SUM(A29:A36)</f>
        <v>14520</v>
      </c>
      <c r="B37" s="4">
        <f>+SUM(B29:B36)</f>
        <v>2520</v>
      </c>
      <c r="C37" s="4"/>
      <c r="D37" s="1"/>
      <c r="E37" s="4">
        <f>+SUM(E29:E36)</f>
        <v>2420</v>
      </c>
      <c r="F37" s="4">
        <f>+SUM(F29:F36)</f>
        <v>2420</v>
      </c>
      <c r="G37" s="4"/>
      <c r="H37" s="1"/>
      <c r="I37" s="4">
        <f>+SUM(I29:I36)</f>
        <v>100</v>
      </c>
      <c r="J37" s="4">
        <f>+SUM(J29:J36)</f>
        <v>0</v>
      </c>
      <c r="K37" s="4"/>
      <c r="L37" s="1"/>
      <c r="M37" s="1"/>
      <c r="N37" s="1"/>
      <c r="O37" s="1"/>
    </row>
    <row r="38" spans="1:15" ht="15">
      <c r="A38" s="4"/>
      <c r="B38" s="4"/>
      <c r="C38" s="4"/>
      <c r="D38" s="1"/>
      <c r="E38" s="4"/>
      <c r="F38" s="4"/>
      <c r="G38" s="4"/>
      <c r="H38" s="1"/>
      <c r="I38" s="4"/>
      <c r="J38" s="4"/>
      <c r="K38" s="4"/>
      <c r="L38" s="1"/>
      <c r="M38" s="1"/>
      <c r="N38" s="1"/>
      <c r="O38" s="1"/>
    </row>
    <row r="39" spans="1:15" ht="15">
      <c r="A39" s="3" t="s">
        <v>3</v>
      </c>
      <c r="B39" s="1"/>
      <c r="C39" s="1"/>
      <c r="D39" s="1"/>
      <c r="E39" s="3" t="s">
        <v>8</v>
      </c>
      <c r="F39" s="1"/>
      <c r="G39" s="1"/>
      <c r="H39" s="1"/>
      <c r="I39" s="3" t="s">
        <v>13</v>
      </c>
      <c r="J39" s="1"/>
      <c r="K39" s="1"/>
      <c r="L39" s="1"/>
      <c r="M39" s="1"/>
      <c r="N39" s="1"/>
      <c r="O39" s="1"/>
    </row>
    <row r="40" spans="1:15" ht="15">
      <c r="A40" s="1" t="s">
        <v>16</v>
      </c>
      <c r="B40" s="1" t="s">
        <v>17</v>
      </c>
      <c r="C40" s="1" t="s">
        <v>18</v>
      </c>
      <c r="D40" s="1"/>
      <c r="E40" s="1" t="s">
        <v>16</v>
      </c>
      <c r="F40" s="1" t="s">
        <v>17</v>
      </c>
      <c r="G40" s="1" t="s">
        <v>18</v>
      </c>
      <c r="H40" s="1"/>
      <c r="I40" s="1" t="s">
        <v>16</v>
      </c>
      <c r="J40" s="1" t="s">
        <v>17</v>
      </c>
      <c r="K40" s="1" t="s">
        <v>18</v>
      </c>
      <c r="L40" s="1"/>
      <c r="M40" s="1"/>
      <c r="N40" s="1"/>
      <c r="O40" s="1"/>
    </row>
    <row r="41" spans="1:15" ht="15">
      <c r="A41" s="2">
        <v>3600</v>
      </c>
      <c r="B41" s="2"/>
      <c r="C41" s="2">
        <f>+(A41-B41)</f>
        <v>3600</v>
      </c>
      <c r="D41" s="2"/>
      <c r="E41" s="2"/>
      <c r="F41" s="2"/>
      <c r="G41" s="2">
        <f>+(F41-E41)</f>
        <v>0</v>
      </c>
      <c r="H41" s="2"/>
      <c r="I41" s="2"/>
      <c r="J41" s="2"/>
      <c r="K41" s="2">
        <f>+(I41-J41)</f>
        <v>0</v>
      </c>
      <c r="L41" s="1"/>
      <c r="M41" s="1"/>
      <c r="N41" s="1"/>
      <c r="O41" s="1"/>
    </row>
    <row r="42" spans="1:15" ht="15">
      <c r="A42" s="2"/>
      <c r="B42" s="2">
        <v>3600</v>
      </c>
      <c r="C42" s="2">
        <f>+(A42+C41-B42)</f>
        <v>0</v>
      </c>
      <c r="D42" s="2"/>
      <c r="E42" s="2"/>
      <c r="F42" s="2"/>
      <c r="G42" s="2">
        <f>+(G41+F42-E42)</f>
        <v>0</v>
      </c>
      <c r="H42" s="2"/>
      <c r="I42" s="2"/>
      <c r="J42" s="2"/>
      <c r="K42" s="2">
        <f>+(I42+K41-J42)</f>
        <v>0</v>
      </c>
      <c r="L42" s="1"/>
      <c r="M42" s="1"/>
      <c r="N42" s="1"/>
      <c r="O42" s="1"/>
    </row>
    <row r="43" spans="1:15" ht="15">
      <c r="A43" s="2"/>
      <c r="B43" s="2"/>
      <c r="C43" s="2">
        <f aca="true" t="shared" si="9" ref="C43:C48">+(A43+C42-B43)</f>
        <v>0</v>
      </c>
      <c r="D43" s="2"/>
      <c r="E43" s="2"/>
      <c r="F43" s="2"/>
      <c r="G43" s="2">
        <f aca="true" t="shared" si="10" ref="G43:G48">+(G42+F43-E43)</f>
        <v>0</v>
      </c>
      <c r="H43" s="2"/>
      <c r="I43" s="2"/>
      <c r="J43" s="2"/>
      <c r="K43" s="2">
        <f aca="true" t="shared" si="11" ref="K43:K48">+(I43+K42-J43)</f>
        <v>0</v>
      </c>
      <c r="L43" s="1"/>
      <c r="M43" s="1"/>
      <c r="N43" s="1"/>
      <c r="O43" s="1"/>
    </row>
    <row r="44" spans="1:15" ht="15">
      <c r="A44" s="2"/>
      <c r="B44" s="2"/>
      <c r="C44" s="2">
        <f t="shared" si="9"/>
        <v>0</v>
      </c>
      <c r="D44" s="2"/>
      <c r="E44" s="2"/>
      <c r="F44" s="2"/>
      <c r="G44" s="2">
        <f t="shared" si="10"/>
        <v>0</v>
      </c>
      <c r="H44" s="2"/>
      <c r="I44" s="2"/>
      <c r="J44" s="2"/>
      <c r="K44" s="2">
        <f t="shared" si="11"/>
        <v>0</v>
      </c>
      <c r="L44" s="1"/>
      <c r="M44" s="1"/>
      <c r="N44" s="1"/>
      <c r="O44" s="1"/>
    </row>
    <row r="45" spans="1:15" ht="15">
      <c r="A45" s="2"/>
      <c r="B45" s="2"/>
      <c r="C45" s="2">
        <f t="shared" si="9"/>
        <v>0</v>
      </c>
      <c r="D45" s="2"/>
      <c r="E45" s="2"/>
      <c r="F45" s="2"/>
      <c r="G45" s="2">
        <f t="shared" si="10"/>
        <v>0</v>
      </c>
      <c r="H45" s="2"/>
      <c r="I45" s="2"/>
      <c r="J45" s="2"/>
      <c r="K45" s="2">
        <f t="shared" si="11"/>
        <v>0</v>
      </c>
      <c r="L45" s="1"/>
      <c r="M45" s="1"/>
      <c r="N45" s="1"/>
      <c r="O45" s="1"/>
    </row>
    <row r="46" spans="1:15" ht="15">
      <c r="A46" s="2"/>
      <c r="B46" s="2"/>
      <c r="C46" s="2">
        <f t="shared" si="9"/>
        <v>0</v>
      </c>
      <c r="D46" s="2"/>
      <c r="E46" s="2"/>
      <c r="F46" s="2"/>
      <c r="G46" s="2">
        <f t="shared" si="10"/>
        <v>0</v>
      </c>
      <c r="H46" s="2"/>
      <c r="I46" s="2"/>
      <c r="J46" s="2"/>
      <c r="K46" s="2">
        <f t="shared" si="11"/>
        <v>0</v>
      </c>
      <c r="L46" s="1"/>
      <c r="M46" s="1"/>
      <c r="N46" s="1"/>
      <c r="O46" s="1"/>
    </row>
    <row r="47" spans="1:15" ht="15">
      <c r="A47" s="2"/>
      <c r="B47" s="2"/>
      <c r="C47" s="2">
        <f t="shared" si="9"/>
        <v>0</v>
      </c>
      <c r="D47" s="2"/>
      <c r="E47" s="2"/>
      <c r="F47" s="2"/>
      <c r="G47" s="2">
        <f t="shared" si="10"/>
        <v>0</v>
      </c>
      <c r="H47" s="2"/>
      <c r="I47" s="2"/>
      <c r="J47" s="2"/>
      <c r="K47" s="2">
        <f t="shared" si="11"/>
        <v>0</v>
      </c>
      <c r="L47" s="1"/>
      <c r="M47" s="1"/>
      <c r="N47" s="1"/>
      <c r="O47" s="1"/>
    </row>
    <row r="48" spans="1:15" ht="15">
      <c r="A48" s="2"/>
      <c r="B48" s="2"/>
      <c r="C48" s="2">
        <f t="shared" si="9"/>
        <v>0</v>
      </c>
      <c r="D48" s="2"/>
      <c r="E48" s="2"/>
      <c r="F48" s="2"/>
      <c r="G48" s="2">
        <f t="shared" si="10"/>
        <v>0</v>
      </c>
      <c r="H48" s="2"/>
      <c r="I48" s="2"/>
      <c r="J48" s="2"/>
      <c r="K48" s="2">
        <f t="shared" si="11"/>
        <v>0</v>
      </c>
      <c r="L48" s="1"/>
      <c r="M48" s="1"/>
      <c r="N48" s="1"/>
      <c r="O48" s="1"/>
    </row>
    <row r="49" spans="1:15" ht="15">
      <c r="A49" s="4">
        <f>+SUM(A41:A48)</f>
        <v>3600</v>
      </c>
      <c r="B49" s="4">
        <f>+SUM(B41:B48)</f>
        <v>3600</v>
      </c>
      <c r="C49" s="4"/>
      <c r="D49" s="1"/>
      <c r="E49" s="4">
        <f>+SUM(E41:E48)</f>
        <v>0</v>
      </c>
      <c r="F49" s="4">
        <f>+SUM(F41:F48)</f>
        <v>0</v>
      </c>
      <c r="G49" s="4"/>
      <c r="H49" s="1"/>
      <c r="I49" s="4">
        <f>+SUM(I41:I48)</f>
        <v>0</v>
      </c>
      <c r="J49" s="4">
        <f>+SUM(J41:J48)</f>
        <v>0</v>
      </c>
      <c r="K49" s="4"/>
      <c r="L49" s="1"/>
      <c r="M49" s="1"/>
      <c r="N49" s="1"/>
      <c r="O49" s="1"/>
    </row>
    <row r="50" spans="1:15" ht="15">
      <c r="A50" s="4"/>
      <c r="B50" s="4"/>
      <c r="C50" s="4"/>
      <c r="D50" s="1"/>
      <c r="E50" s="4"/>
      <c r="F50" s="4"/>
      <c r="G50" s="4"/>
      <c r="H50" s="1"/>
      <c r="I50" s="4"/>
      <c r="J50" s="4"/>
      <c r="K50" s="4"/>
      <c r="L50" s="1"/>
      <c r="M50" s="1"/>
      <c r="N50" s="1"/>
      <c r="O50" s="1"/>
    </row>
    <row r="51" spans="1:15" ht="15">
      <c r="A51" s="3" t="s">
        <v>20</v>
      </c>
      <c r="B51" s="1"/>
      <c r="C51" s="1"/>
      <c r="D51" s="1"/>
      <c r="E51" s="3" t="s">
        <v>9</v>
      </c>
      <c r="F51" s="1"/>
      <c r="G51" s="1"/>
      <c r="H51" s="1"/>
      <c r="I51" s="3" t="s">
        <v>14</v>
      </c>
      <c r="J51" s="1"/>
      <c r="K51" s="1"/>
      <c r="L51" s="1"/>
      <c r="M51" s="1"/>
      <c r="N51" s="1"/>
      <c r="O51" s="1"/>
    </row>
    <row r="52" spans="1:15" ht="15">
      <c r="A52" s="1" t="s">
        <v>16</v>
      </c>
      <c r="B52" s="1" t="s">
        <v>17</v>
      </c>
      <c r="C52" s="1" t="s">
        <v>18</v>
      </c>
      <c r="D52" s="1"/>
      <c r="E52" s="1" t="s">
        <v>16</v>
      </c>
      <c r="F52" s="1" t="s">
        <v>17</v>
      </c>
      <c r="G52" s="1" t="s">
        <v>18</v>
      </c>
      <c r="H52" s="1"/>
      <c r="I52" s="1" t="s">
        <v>16</v>
      </c>
      <c r="J52" s="1" t="s">
        <v>17</v>
      </c>
      <c r="K52" s="1" t="s">
        <v>18</v>
      </c>
      <c r="L52" s="1"/>
      <c r="M52" s="1"/>
      <c r="N52" s="1"/>
      <c r="O52" s="1"/>
    </row>
    <row r="53" spans="1:15" ht="15">
      <c r="A53" s="2">
        <v>1000</v>
      </c>
      <c r="B53" s="2"/>
      <c r="C53" s="2">
        <f>+(A53-B53)</f>
        <v>1000</v>
      </c>
      <c r="D53" s="2"/>
      <c r="E53" s="2"/>
      <c r="F53" s="2">
        <v>10000</v>
      </c>
      <c r="G53" s="2">
        <f>+(F53-E53)</f>
        <v>10000</v>
      </c>
      <c r="H53" s="2"/>
      <c r="I53" s="2">
        <v>2000</v>
      </c>
      <c r="J53" s="2"/>
      <c r="K53" s="2">
        <f>+(I53-J53)</f>
        <v>2000</v>
      </c>
      <c r="L53" s="1"/>
      <c r="M53" s="1"/>
      <c r="N53" s="1"/>
      <c r="O53" s="1"/>
    </row>
    <row r="54" spans="1:15" ht="15">
      <c r="A54" s="2">
        <v>600</v>
      </c>
      <c r="B54" s="2"/>
      <c r="C54" s="2">
        <f>+(A54+C53-B54)</f>
        <v>1600</v>
      </c>
      <c r="D54" s="2"/>
      <c r="E54" s="2"/>
      <c r="F54" s="2"/>
      <c r="G54" s="2">
        <f>+(G53+F54-E54)</f>
        <v>10000</v>
      </c>
      <c r="H54" s="2"/>
      <c r="I54" s="2"/>
      <c r="J54" s="2"/>
      <c r="K54" s="2">
        <f>+(I54+K53-J54)</f>
        <v>2000</v>
      </c>
      <c r="L54" s="1"/>
      <c r="M54" s="1"/>
      <c r="N54" s="1"/>
      <c r="O54" s="1"/>
    </row>
    <row r="55" spans="1:15" ht="15">
      <c r="A55" s="2">
        <v>20</v>
      </c>
      <c r="B55" s="2"/>
      <c r="C55" s="2">
        <f aca="true" t="shared" si="12" ref="C55:C60">+(A55+C54-B55)</f>
        <v>1620</v>
      </c>
      <c r="D55" s="2"/>
      <c r="E55" s="2"/>
      <c r="F55" s="2"/>
      <c r="G55" s="2">
        <f aca="true" t="shared" si="13" ref="G55:G60">+(G54+F55-E55)</f>
        <v>10000</v>
      </c>
      <c r="H55" s="2"/>
      <c r="I55" s="2"/>
      <c r="J55" s="2"/>
      <c r="K55" s="2">
        <f aca="true" t="shared" si="14" ref="K55:K60">+(I55+K54-J55)</f>
        <v>2000</v>
      </c>
      <c r="L55" s="1"/>
      <c r="M55" s="1"/>
      <c r="N55" s="1"/>
      <c r="O55" s="1"/>
    </row>
    <row r="56" spans="1:15" ht="15">
      <c r="A56" s="2">
        <v>100</v>
      </c>
      <c r="B56" s="2"/>
      <c r="C56" s="2">
        <f t="shared" si="12"/>
        <v>1720</v>
      </c>
      <c r="D56" s="2"/>
      <c r="E56" s="2"/>
      <c r="F56" s="2"/>
      <c r="G56" s="2">
        <f t="shared" si="13"/>
        <v>10000</v>
      </c>
      <c r="H56" s="2"/>
      <c r="I56" s="2"/>
      <c r="J56" s="2"/>
      <c r="K56" s="2">
        <f t="shared" si="14"/>
        <v>2000</v>
      </c>
      <c r="L56" s="1"/>
      <c r="M56" s="1"/>
      <c r="N56" s="1"/>
      <c r="O56" s="1"/>
    </row>
    <row r="57" spans="1:15" ht="15">
      <c r="A57" s="2">
        <v>10</v>
      </c>
      <c r="B57" s="2"/>
      <c r="C57" s="2">
        <f t="shared" si="12"/>
        <v>1730</v>
      </c>
      <c r="D57" s="2"/>
      <c r="E57" s="2"/>
      <c r="F57" s="2"/>
      <c r="G57" s="2">
        <f t="shared" si="13"/>
        <v>10000</v>
      </c>
      <c r="H57" s="2"/>
      <c r="I57" s="2"/>
      <c r="J57" s="2"/>
      <c r="K57" s="2">
        <f t="shared" si="14"/>
        <v>2000</v>
      </c>
      <c r="L57" s="1"/>
      <c r="M57" s="1"/>
      <c r="N57" s="1"/>
      <c r="O57" s="1"/>
    </row>
    <row r="58" spans="1:15" ht="15">
      <c r="A58" s="2"/>
      <c r="B58" s="2">
        <v>1730</v>
      </c>
      <c r="C58" s="2">
        <f t="shared" si="12"/>
        <v>0</v>
      </c>
      <c r="D58" s="2"/>
      <c r="E58" s="2"/>
      <c r="F58" s="2"/>
      <c r="G58" s="2">
        <f t="shared" si="13"/>
        <v>10000</v>
      </c>
      <c r="H58" s="2"/>
      <c r="I58" s="2"/>
      <c r="J58" s="2"/>
      <c r="K58" s="2">
        <f t="shared" si="14"/>
        <v>2000</v>
      </c>
      <c r="L58" s="1"/>
      <c r="M58" s="1"/>
      <c r="N58" s="1"/>
      <c r="O58" s="1"/>
    </row>
    <row r="59" spans="1:15" ht="15">
      <c r="A59" s="2"/>
      <c r="B59" s="2"/>
      <c r="C59" s="2">
        <f t="shared" si="12"/>
        <v>0</v>
      </c>
      <c r="D59" s="2"/>
      <c r="E59" s="2"/>
      <c r="F59" s="2"/>
      <c r="G59" s="2">
        <f t="shared" si="13"/>
        <v>10000</v>
      </c>
      <c r="H59" s="2"/>
      <c r="I59" s="2"/>
      <c r="J59" s="2"/>
      <c r="K59" s="2">
        <f t="shared" si="14"/>
        <v>2000</v>
      </c>
      <c r="L59" s="1"/>
      <c r="M59" s="1"/>
      <c r="N59" s="1"/>
      <c r="O59" s="1"/>
    </row>
    <row r="60" spans="1:15" ht="15">
      <c r="A60" s="2"/>
      <c r="B60" s="2"/>
      <c r="C60" s="2">
        <f t="shared" si="12"/>
        <v>0</v>
      </c>
      <c r="D60" s="2"/>
      <c r="E60" s="2"/>
      <c r="F60" s="2"/>
      <c r="G60" s="2">
        <f t="shared" si="13"/>
        <v>10000</v>
      </c>
      <c r="H60" s="2"/>
      <c r="I60" s="2"/>
      <c r="J60" s="2"/>
      <c r="K60" s="2">
        <f t="shared" si="14"/>
        <v>2000</v>
      </c>
      <c r="L60" s="1"/>
      <c r="M60" s="1"/>
      <c r="N60" s="1"/>
      <c r="O60" s="1"/>
    </row>
    <row r="61" spans="1:15" ht="15">
      <c r="A61" s="4">
        <f>+SUM(A53:A60)</f>
        <v>1730</v>
      </c>
      <c r="B61" s="4">
        <f>+SUM(B53:B60)</f>
        <v>1730</v>
      </c>
      <c r="C61" s="4"/>
      <c r="D61" s="1"/>
      <c r="E61" s="4">
        <f>+SUM(E53:E60)</f>
        <v>0</v>
      </c>
      <c r="F61" s="4">
        <f>+SUM(F53:F60)</f>
        <v>10000</v>
      </c>
      <c r="G61" s="4"/>
      <c r="H61" s="1"/>
      <c r="I61" s="4">
        <f>+SUM(I53:I60)</f>
        <v>2000</v>
      </c>
      <c r="J61" s="4">
        <f>+SUM(J53:J60)</f>
        <v>0</v>
      </c>
      <c r="K61" s="4"/>
      <c r="L61" s="1"/>
      <c r="M61" s="1"/>
      <c r="N61" s="1"/>
      <c r="O61" s="1"/>
    </row>
    <row r="62" spans="1:15" ht="15">
      <c r="A62" s="4"/>
      <c r="B62" s="4"/>
      <c r="C62" s="4"/>
      <c r="D62" s="1"/>
      <c r="E62" s="4"/>
      <c r="F62" s="4"/>
      <c r="G62" s="4"/>
      <c r="H62" s="1"/>
      <c r="I62" s="4"/>
      <c r="J62" s="4"/>
      <c r="K62" s="4"/>
      <c r="L62" s="1"/>
      <c r="M62" s="1"/>
      <c r="N62" s="1"/>
      <c r="O62" s="1"/>
    </row>
    <row r="63" spans="1:15" ht="15">
      <c r="A63" s="3" t="s">
        <v>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2" t="s">
        <v>16</v>
      </c>
      <c r="B64" s="2" t="s">
        <v>17</v>
      </c>
      <c r="C64" s="2" t="s">
        <v>18</v>
      </c>
      <c r="D64" s="1"/>
      <c r="E64" s="1"/>
      <c r="F64" s="1"/>
      <c r="G64" s="1"/>
      <c r="H64" s="1"/>
      <c r="I64" s="1" t="s">
        <v>21</v>
      </c>
      <c r="J64" s="1"/>
      <c r="K64" s="2">
        <f>+(O12-K12-K24-K36-K48-K60)</f>
        <v>3900</v>
      </c>
      <c r="L64" s="1"/>
      <c r="M64" s="1"/>
      <c r="N64" s="1"/>
      <c r="O64" s="1"/>
    </row>
    <row r="65" spans="1:15" ht="15">
      <c r="A65" s="2">
        <v>5000</v>
      </c>
      <c r="B65" s="2"/>
      <c r="C65" s="2">
        <f>+(A65-B65)</f>
        <v>5000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2"/>
      <c r="B66" s="2">
        <v>50</v>
      </c>
      <c r="C66" s="2">
        <f>+(A66+C65-B66)</f>
        <v>4950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2"/>
      <c r="B67" s="2">
        <v>1000</v>
      </c>
      <c r="C67" s="2">
        <f aca="true" t="shared" si="15" ref="C67:C72">+(A67+C66-B67)</f>
        <v>3950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2">
        <v>3000</v>
      </c>
      <c r="B68" s="2"/>
      <c r="C68" s="2">
        <f t="shared" si="15"/>
        <v>6950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2"/>
      <c r="B69" s="2">
        <v>5000</v>
      </c>
      <c r="C69" s="2">
        <f t="shared" si="15"/>
        <v>1950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2"/>
      <c r="B70" s="2"/>
      <c r="C70" s="2">
        <f t="shared" si="15"/>
        <v>1950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2"/>
      <c r="B71" s="2"/>
      <c r="C71" s="2">
        <f t="shared" si="15"/>
        <v>1950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2"/>
      <c r="B72" s="2"/>
      <c r="C72" s="2">
        <f t="shared" si="15"/>
        <v>1950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4">
        <f>+SUM(A65:A72)</f>
        <v>8000</v>
      </c>
      <c r="B73" s="4">
        <f>+SUM(B65:B72)</f>
        <v>6050</v>
      </c>
      <c r="C73" s="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7">
        <f>+(A13+A25+A37+A49+A61+A73)</f>
        <v>40870</v>
      </c>
      <c r="B77" s="7">
        <f>+(B13+B25+B37+B49+B61+B73)</f>
        <v>24190</v>
      </c>
      <c r="C77" s="3"/>
      <c r="D77" s="3"/>
      <c r="E77" s="7">
        <f>+(E13+E25+E37+E49+E61+E73)</f>
        <v>12020</v>
      </c>
      <c r="F77" s="7">
        <f>+(F13+F25+F37+F49+F61+F73)</f>
        <v>24800</v>
      </c>
      <c r="G77" s="3"/>
      <c r="H77" s="3"/>
      <c r="I77" s="7">
        <f>+(I13+I25+I37+I49+I61+I73)</f>
        <v>8200</v>
      </c>
      <c r="J77" s="7">
        <f>+(J13+J25+J37+J49+J61+J73)</f>
        <v>0</v>
      </c>
      <c r="K77" s="3"/>
      <c r="L77" s="3"/>
      <c r="M77" s="7">
        <f>+(M13+M25+M37+M49+M61+M73)</f>
        <v>0</v>
      </c>
      <c r="N77" s="7">
        <f>+(N13+N25+N37+N49+N61+N73)</f>
        <v>12100</v>
      </c>
      <c r="O77" s="1"/>
    </row>
    <row r="78" spans="1:2" ht="15">
      <c r="A78" s="7">
        <f>(E77)</f>
        <v>12020</v>
      </c>
      <c r="B78" s="7">
        <f>(F77)</f>
        <v>24800</v>
      </c>
    </row>
    <row r="79" spans="1:2" ht="15">
      <c r="A79" s="7">
        <f>(I77)</f>
        <v>8200</v>
      </c>
      <c r="B79" s="7">
        <f>(J77)</f>
        <v>0</v>
      </c>
    </row>
    <row r="80" spans="1:2" ht="15">
      <c r="A80" s="7">
        <f>(M77)</f>
        <v>0</v>
      </c>
      <c r="B80" s="7">
        <f>(N77)</f>
        <v>12100</v>
      </c>
    </row>
    <row r="81" spans="1:2" ht="15.75">
      <c r="A81" s="8">
        <f>SUM(A77:A80)</f>
        <v>61090</v>
      </c>
      <c r="B81" s="8">
        <f>SUM(B77:B80)</f>
        <v>61090</v>
      </c>
    </row>
    <row r="83" spans="1:2" ht="15">
      <c r="A83">
        <v>61090</v>
      </c>
      <c r="B83">
        <v>61090</v>
      </c>
    </row>
  </sheetData>
  <sheetProtection/>
  <conditionalFormatting sqref="A4:C12">
    <cfRule type="dataBar" priority="18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{f4b0c2cd-1b38-4262-a903-3fe5652acca3}</x14:id>
        </ext>
      </extLst>
    </cfRule>
  </conditionalFormatting>
  <conditionalFormatting sqref="E5:G12">
    <cfRule type="dataBar" priority="17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{e41690be-5b56-4c3f-acde-24e7c61220ee}</x14:id>
        </ext>
      </extLst>
    </cfRule>
  </conditionalFormatting>
  <conditionalFormatting sqref="I5:K12">
    <cfRule type="dataBar" priority="16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{bef4c85e-89a8-4c75-8291-4a4492dd13b8}</x14:id>
        </ext>
      </extLst>
    </cfRule>
  </conditionalFormatting>
  <conditionalFormatting sqref="O5:O14 M5:N12">
    <cfRule type="dataBar" priority="1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{67e24a3b-8465-4795-965e-ce1edb858752}</x14:id>
        </ext>
      </extLst>
    </cfRule>
  </conditionalFormatting>
  <conditionalFormatting sqref="A17:C24">
    <cfRule type="dataBar" priority="1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{117ac906-8bf0-4857-9f06-c4a2f3fb4437}</x14:id>
        </ext>
      </extLst>
    </cfRule>
  </conditionalFormatting>
  <conditionalFormatting sqref="E17:G24">
    <cfRule type="dataBar" priority="1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{87bacc7a-46bd-48a3-adf7-edf6033ab462}</x14:id>
        </ext>
      </extLst>
    </cfRule>
  </conditionalFormatting>
  <conditionalFormatting sqref="I17:K24">
    <cfRule type="dataBar" priority="12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{ff917113-f090-4926-8b5d-6d25faa6e92b}</x14:id>
        </ext>
      </extLst>
    </cfRule>
  </conditionalFormatting>
  <conditionalFormatting sqref="A29:C36">
    <cfRule type="dataBar" priority="1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{8eb15c17-031e-45e5-aa6e-a1dfcaa62f4e}</x14:id>
        </ext>
      </extLst>
    </cfRule>
  </conditionalFormatting>
  <conditionalFormatting sqref="E29:G36">
    <cfRule type="dataBar" priority="10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{c4fbe0db-0e6d-4525-8205-c598d30aff46}</x14:id>
        </ext>
      </extLst>
    </cfRule>
  </conditionalFormatting>
  <conditionalFormatting sqref="I29:K36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{704bef68-ed98-4b0b-82f1-a2fb89d52c85}</x14:id>
        </ext>
      </extLst>
    </cfRule>
  </conditionalFormatting>
  <conditionalFormatting sqref="A41:C48">
    <cfRule type="dataBar" priority="8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{b1b8dc95-129c-45a4-a35c-70214c3d4b9c}</x14:id>
        </ext>
      </extLst>
    </cfRule>
  </conditionalFormatting>
  <conditionalFormatting sqref="E40:G48">
    <cfRule type="dataBar" priority="7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{c0640595-bf9d-433c-9d1f-f9aa044b6053}</x14:id>
        </ext>
      </extLst>
    </cfRule>
  </conditionalFormatting>
  <conditionalFormatting sqref="I41:K48">
    <cfRule type="dataBar" priority="6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{82881db7-f6ff-41f8-8156-72271823b7d3}</x14:id>
        </ext>
      </extLst>
    </cfRule>
  </conditionalFormatting>
  <conditionalFormatting sqref="A53:C60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{11f907f5-0215-4ba5-a95e-aca63faeacfa}</x14:id>
        </ext>
      </extLst>
    </cfRule>
  </conditionalFormatting>
  <conditionalFormatting sqref="E53:G60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{957589ca-724d-45f0-a74a-2b023d8efce9}</x14:id>
        </ext>
      </extLst>
    </cfRule>
  </conditionalFormatting>
  <conditionalFormatting sqref="I53:K60">
    <cfRule type="dataBar" priority="3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{3aa22865-a696-4e75-b124-c6fdf59486b1}</x14:id>
        </ext>
      </extLst>
    </cfRule>
  </conditionalFormatting>
  <conditionalFormatting sqref="A65:C72">
    <cfRule type="dataBar" priority="2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{cecc6cf1-9ab6-4a77-9c64-61daa0e906ba}</x14:id>
        </ext>
      </extLst>
    </cfRule>
  </conditionalFormatting>
  <conditionalFormatting sqref="O6:O14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{6fea4e03-af2c-432d-b032-1e11645a49b3}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4b0c2cd-1b38-4262-a903-3fe5652acc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A4:C12</xm:sqref>
        </x14:conditionalFormatting>
        <x14:conditionalFormatting xmlns:xm="http://schemas.microsoft.com/office/excel/2006/main">
          <x14:cfRule type="dataBar" id="{e41690be-5b56-4c3f-acde-24e7c61220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E5:G12</xm:sqref>
        </x14:conditionalFormatting>
        <x14:conditionalFormatting xmlns:xm="http://schemas.microsoft.com/office/excel/2006/main">
          <x14:cfRule type="dataBar" id="{bef4c85e-89a8-4c75-8291-4a4492dd13b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I5:K12</xm:sqref>
        </x14:conditionalFormatting>
        <x14:conditionalFormatting xmlns:xm="http://schemas.microsoft.com/office/excel/2006/main">
          <x14:cfRule type="dataBar" id="{67e24a3b-8465-4795-965e-ce1edb85875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O5:O14 M5:N12</xm:sqref>
        </x14:conditionalFormatting>
        <x14:conditionalFormatting xmlns:xm="http://schemas.microsoft.com/office/excel/2006/main">
          <x14:cfRule type="dataBar" id="{117ac906-8bf0-4857-9f06-c4a2f3fb44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A17:C24</xm:sqref>
        </x14:conditionalFormatting>
        <x14:conditionalFormatting xmlns:xm="http://schemas.microsoft.com/office/excel/2006/main">
          <x14:cfRule type="dataBar" id="{87bacc7a-46bd-48a3-adf7-edf6033ab4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E17:G24</xm:sqref>
        </x14:conditionalFormatting>
        <x14:conditionalFormatting xmlns:xm="http://schemas.microsoft.com/office/excel/2006/main">
          <x14:cfRule type="dataBar" id="{ff917113-f090-4926-8b5d-6d25faa6e9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I17:K24</xm:sqref>
        </x14:conditionalFormatting>
        <x14:conditionalFormatting xmlns:xm="http://schemas.microsoft.com/office/excel/2006/main">
          <x14:cfRule type="dataBar" id="{8eb15c17-031e-45e5-aa6e-a1dfcaa62f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A29:C36</xm:sqref>
        </x14:conditionalFormatting>
        <x14:conditionalFormatting xmlns:xm="http://schemas.microsoft.com/office/excel/2006/main">
          <x14:cfRule type="dataBar" id="{c4fbe0db-0e6d-4525-8205-c598d30aff4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E29:G36</xm:sqref>
        </x14:conditionalFormatting>
        <x14:conditionalFormatting xmlns:xm="http://schemas.microsoft.com/office/excel/2006/main">
          <x14:cfRule type="dataBar" id="{704bef68-ed98-4b0b-82f1-a2fb89d52c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I29:K36</xm:sqref>
        </x14:conditionalFormatting>
        <x14:conditionalFormatting xmlns:xm="http://schemas.microsoft.com/office/excel/2006/main">
          <x14:cfRule type="dataBar" id="{b1b8dc95-129c-45a4-a35c-70214c3d4b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A41:C48</xm:sqref>
        </x14:conditionalFormatting>
        <x14:conditionalFormatting xmlns:xm="http://schemas.microsoft.com/office/excel/2006/main">
          <x14:cfRule type="dataBar" id="{c0640595-bf9d-433c-9d1f-f9aa044b60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E40:G48</xm:sqref>
        </x14:conditionalFormatting>
        <x14:conditionalFormatting xmlns:xm="http://schemas.microsoft.com/office/excel/2006/main">
          <x14:cfRule type="dataBar" id="{82881db7-f6ff-41f8-8156-72271823b7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I41:K48</xm:sqref>
        </x14:conditionalFormatting>
        <x14:conditionalFormatting xmlns:xm="http://schemas.microsoft.com/office/excel/2006/main">
          <x14:cfRule type="dataBar" id="{11f907f5-0215-4ba5-a95e-aca63faeacf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A53:C60</xm:sqref>
        </x14:conditionalFormatting>
        <x14:conditionalFormatting xmlns:xm="http://schemas.microsoft.com/office/excel/2006/main">
          <x14:cfRule type="dataBar" id="{957589ca-724d-45f0-a74a-2b023d8efc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E53:G60</xm:sqref>
        </x14:conditionalFormatting>
        <x14:conditionalFormatting xmlns:xm="http://schemas.microsoft.com/office/excel/2006/main">
          <x14:cfRule type="dataBar" id="{3aa22865-a696-4e75-b124-c6fdf59486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I53:K60</xm:sqref>
        </x14:conditionalFormatting>
        <x14:conditionalFormatting xmlns:xm="http://schemas.microsoft.com/office/excel/2006/main">
          <x14:cfRule type="dataBar" id="{cecc6cf1-9ab6-4a77-9c64-61daa0e906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A65:C72</xm:sqref>
        </x14:conditionalFormatting>
        <x14:conditionalFormatting xmlns:xm="http://schemas.microsoft.com/office/excel/2006/main">
          <x14:cfRule type="dataBar" id="{6fea4e03-af2c-432d-b032-1e11645a49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O6:O14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Pavliha R&amp;R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Črtomir Pavliha</dc:creator>
  <cp:keywords/>
  <dc:description/>
  <cp:lastModifiedBy>Črtomir Pavliha</cp:lastModifiedBy>
  <dcterms:created xsi:type="dcterms:W3CDTF">2008-11-01T09:26:34Z</dcterms:created>
  <dcterms:modified xsi:type="dcterms:W3CDTF">2012-01-18T10:51:38Z</dcterms:modified>
  <cp:category/>
  <cp:version/>
  <cp:contentType/>
  <cp:contentStatus/>
</cp:coreProperties>
</file>